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porabnik\Desktop\"/>
    </mc:Choice>
  </mc:AlternateContent>
  <bookViews>
    <workbookView xWindow="0" yWindow="0" windowWidth="20490" windowHeight="7350" firstSheet="1" activeTab="1"/>
  </bookViews>
  <sheets>
    <sheet name="Ekipna razvrstitev" sheetId="3" r:id="rId1"/>
    <sheet name="Razvrstitev posamezno" sheetId="5" r:id="rId2"/>
    <sheet name="1. kolo" sheetId="15" r:id="rId3"/>
    <sheet name="2. kolo" sheetId="21" r:id="rId4"/>
    <sheet name="3. kolo" sheetId="23" r:id="rId5"/>
    <sheet name="4. kolo " sheetId="24" r:id="rId6"/>
    <sheet name="5. kolo" sheetId="20" r:id="rId7"/>
    <sheet name="6. kolo" sheetId="25" state="hidden" r:id="rId8"/>
    <sheet name="6. kollo" sheetId="22" r:id="rId9"/>
  </sheets>
  <definedNames>
    <definedName name="_xlnm._FilterDatabase" localSheetId="1" hidden="1">'Razvrstitev posamezno'!$B$4:$S$13</definedName>
    <definedName name="_xlnm.Print_Titles" localSheetId="0">'Ekipna razvrstitev'!$1:$2</definedName>
    <definedName name="_xlnm.Print_Titles" localSheetId="1">'Razvrstitev posamezno'!$1:$1</definedName>
  </definedNames>
  <calcPr calcId="162913"/>
</workbook>
</file>

<file path=xl/calcChain.xml><?xml version="1.0" encoding="utf-8"?>
<calcChain xmlns="http://schemas.openxmlformats.org/spreadsheetml/2006/main">
  <c r="M18" i="3" l="1"/>
  <c r="I64" i="22"/>
  <c r="J64" i="22" s="1"/>
  <c r="I82" i="22"/>
  <c r="I81" i="22"/>
  <c r="J81" i="22" s="1"/>
  <c r="I80" i="22"/>
  <c r="J80" i="22" s="1"/>
  <c r="I79" i="22"/>
  <c r="J79" i="22" s="1"/>
  <c r="L78" i="22"/>
  <c r="I78" i="22"/>
  <c r="J78" i="22" s="1"/>
  <c r="I77" i="22"/>
  <c r="J77" i="22" s="1"/>
  <c r="I75" i="22"/>
  <c r="J75" i="22" s="1"/>
  <c r="I74" i="22"/>
  <c r="J74" i="22" s="1"/>
  <c r="I73" i="22"/>
  <c r="J73" i="22" s="1"/>
  <c r="I72" i="22"/>
  <c r="J72" i="22" s="1"/>
  <c r="I71" i="22"/>
  <c r="J71" i="22" s="1"/>
  <c r="L70" i="22"/>
  <c r="I70" i="22"/>
  <c r="J70" i="22" s="1"/>
  <c r="I68" i="22"/>
  <c r="J68" i="22" s="1"/>
  <c r="I67" i="22"/>
  <c r="J67" i="22" s="1"/>
  <c r="I66" i="22"/>
  <c r="J66" i="22" s="1"/>
  <c r="I65" i="22"/>
  <c r="J65" i="22" s="1"/>
  <c r="L64" i="22"/>
  <c r="I62" i="22"/>
  <c r="J62" i="22" s="1"/>
  <c r="I61" i="22"/>
  <c r="J61" i="22" s="1"/>
  <c r="I60" i="22"/>
  <c r="J60" i="22" s="1"/>
  <c r="I59" i="22"/>
  <c r="J59" i="22" s="1"/>
  <c r="I58" i="22"/>
  <c r="J58" i="22" s="1"/>
  <c r="L57" i="22"/>
  <c r="I57" i="22"/>
  <c r="J57" i="22" s="1"/>
  <c r="I55" i="22"/>
  <c r="J55" i="22" s="1"/>
  <c r="I54" i="22"/>
  <c r="J54" i="22" s="1"/>
  <c r="I53" i="22"/>
  <c r="J53" i="22" s="1"/>
  <c r="I52" i="22"/>
  <c r="J52" i="22" s="1"/>
  <c r="L51" i="22"/>
  <c r="I51" i="22"/>
  <c r="J51" i="22" s="1"/>
  <c r="I49" i="22"/>
  <c r="J49" i="22" s="1"/>
  <c r="I48" i="22"/>
  <c r="J48" i="22" s="1"/>
  <c r="I47" i="22"/>
  <c r="J47" i="22" s="1"/>
  <c r="I46" i="22"/>
  <c r="J46" i="22" s="1"/>
  <c r="L45" i="22"/>
  <c r="I45" i="22"/>
  <c r="J45" i="22" s="1"/>
  <c r="I43" i="22"/>
  <c r="J43" i="22" s="1"/>
  <c r="I42" i="22"/>
  <c r="J42" i="22" s="1"/>
  <c r="I41" i="22"/>
  <c r="J41" i="22" s="1"/>
  <c r="I40" i="22"/>
  <c r="J40" i="22" s="1"/>
  <c r="L39" i="22"/>
  <c r="I39" i="22"/>
  <c r="J39" i="22" s="1"/>
  <c r="I37" i="22"/>
  <c r="J37" i="22" s="1"/>
  <c r="I36" i="22"/>
  <c r="J36" i="22" s="1"/>
  <c r="I35" i="22"/>
  <c r="J35" i="22" s="1"/>
  <c r="I34" i="22"/>
  <c r="J34" i="22" s="1"/>
  <c r="I33" i="22"/>
  <c r="J33" i="22" s="1"/>
  <c r="L32" i="22"/>
  <c r="I32" i="22"/>
  <c r="J32" i="22" s="1"/>
  <c r="I30" i="22"/>
  <c r="J30" i="22" s="1"/>
  <c r="I29" i="22"/>
  <c r="J29" i="22" s="1"/>
  <c r="I28" i="22"/>
  <c r="J28" i="22" s="1"/>
  <c r="I27" i="22"/>
  <c r="J27" i="22" s="1"/>
  <c r="I26" i="22"/>
  <c r="J26" i="22" s="1"/>
  <c r="L25" i="22"/>
  <c r="I25" i="22"/>
  <c r="J25" i="22" s="1"/>
  <c r="I23" i="22"/>
  <c r="J23" i="22" s="1"/>
  <c r="I22" i="22"/>
  <c r="J22" i="22" s="1"/>
  <c r="I21" i="22"/>
  <c r="J21" i="22" s="1"/>
  <c r="I20" i="22"/>
  <c r="J20" i="22" s="1"/>
  <c r="I19" i="22"/>
  <c r="J19" i="22" s="1"/>
  <c r="L18" i="22"/>
  <c r="I18" i="22"/>
  <c r="J18" i="22" s="1"/>
  <c r="I16" i="22"/>
  <c r="J16" i="22" s="1"/>
  <c r="I15" i="22"/>
  <c r="J15" i="22" s="1"/>
  <c r="I14" i="22"/>
  <c r="J14" i="22" s="1"/>
  <c r="I13" i="22"/>
  <c r="J13" i="22" s="1"/>
  <c r="L12" i="22"/>
  <c r="I12" i="22"/>
  <c r="J12" i="22" s="1"/>
  <c r="I10" i="22"/>
  <c r="J10" i="22" s="1"/>
  <c r="I9" i="22"/>
  <c r="J9" i="22" s="1"/>
  <c r="I8" i="22"/>
  <c r="I7" i="22"/>
  <c r="J7" i="22" s="1"/>
  <c r="L6" i="22"/>
  <c r="I6" i="22"/>
  <c r="J6" i="22" s="1"/>
  <c r="I82" i="20" l="1"/>
  <c r="I81" i="20"/>
  <c r="J81" i="20" s="1"/>
  <c r="I80" i="20"/>
  <c r="J80" i="20" s="1"/>
  <c r="I79" i="20"/>
  <c r="J79" i="20" s="1"/>
  <c r="L78" i="20"/>
  <c r="I78" i="20"/>
  <c r="J78" i="20" s="1"/>
  <c r="I77" i="20"/>
  <c r="J77" i="20" s="1"/>
  <c r="I75" i="20"/>
  <c r="J75" i="20" s="1"/>
  <c r="I74" i="20"/>
  <c r="J74" i="20" s="1"/>
  <c r="I73" i="20"/>
  <c r="J73" i="20" s="1"/>
  <c r="I72" i="20"/>
  <c r="J72" i="20" s="1"/>
  <c r="I71" i="20"/>
  <c r="J71" i="20" s="1"/>
  <c r="L70" i="20"/>
  <c r="I70" i="20"/>
  <c r="J70" i="20" s="1"/>
  <c r="I68" i="20"/>
  <c r="J68" i="20" s="1"/>
  <c r="I67" i="20"/>
  <c r="J67" i="20" s="1"/>
  <c r="I66" i="20"/>
  <c r="J66" i="20" s="1"/>
  <c r="I65" i="20"/>
  <c r="J65" i="20" s="1"/>
  <c r="L64" i="20"/>
  <c r="I64" i="20"/>
  <c r="J64" i="20" s="1"/>
  <c r="I62" i="20"/>
  <c r="J62" i="20" s="1"/>
  <c r="I61" i="20"/>
  <c r="J61" i="20" s="1"/>
  <c r="I60" i="20"/>
  <c r="J60" i="20" s="1"/>
  <c r="I59" i="20"/>
  <c r="J59" i="20" s="1"/>
  <c r="I58" i="20"/>
  <c r="J58" i="20" s="1"/>
  <c r="L57" i="20"/>
  <c r="I57" i="20"/>
  <c r="J57" i="20" s="1"/>
  <c r="I55" i="20"/>
  <c r="J55" i="20" s="1"/>
  <c r="I54" i="20"/>
  <c r="J54" i="20" s="1"/>
  <c r="I53" i="20"/>
  <c r="J53" i="20" s="1"/>
  <c r="I52" i="20"/>
  <c r="J52" i="20" s="1"/>
  <c r="L51" i="20"/>
  <c r="I51" i="20"/>
  <c r="J51" i="20" s="1"/>
  <c r="I49" i="20"/>
  <c r="J49" i="20" s="1"/>
  <c r="I48" i="20"/>
  <c r="J48" i="20" s="1"/>
  <c r="I47" i="20"/>
  <c r="J47" i="20" s="1"/>
  <c r="I46" i="20"/>
  <c r="J46" i="20" s="1"/>
  <c r="L45" i="20"/>
  <c r="I45" i="20"/>
  <c r="J45" i="20" s="1"/>
  <c r="I43" i="20"/>
  <c r="J43" i="20" s="1"/>
  <c r="I42" i="20"/>
  <c r="J42" i="20" s="1"/>
  <c r="I41" i="20"/>
  <c r="J41" i="20" s="1"/>
  <c r="I40" i="20"/>
  <c r="J40" i="20" s="1"/>
  <c r="L39" i="20"/>
  <c r="I39" i="20"/>
  <c r="J39" i="20" s="1"/>
  <c r="I37" i="20"/>
  <c r="J37" i="20" s="1"/>
  <c r="I36" i="20"/>
  <c r="J36" i="20" s="1"/>
  <c r="I35" i="20"/>
  <c r="J35" i="20" s="1"/>
  <c r="I34" i="20"/>
  <c r="J34" i="20" s="1"/>
  <c r="I33" i="20"/>
  <c r="J33" i="20" s="1"/>
  <c r="L32" i="20"/>
  <c r="I32" i="20"/>
  <c r="J32" i="20" s="1"/>
  <c r="I30" i="20"/>
  <c r="J30" i="20" s="1"/>
  <c r="J29" i="20"/>
  <c r="I29" i="20"/>
  <c r="I28" i="20"/>
  <c r="J28" i="20" s="1"/>
  <c r="I27" i="20"/>
  <c r="J27" i="20" s="1"/>
  <c r="I26" i="20"/>
  <c r="J26" i="20" s="1"/>
  <c r="L25" i="20"/>
  <c r="I25" i="20"/>
  <c r="J25" i="20" s="1"/>
  <c r="I23" i="20"/>
  <c r="J23" i="20" s="1"/>
  <c r="I22" i="20"/>
  <c r="J22" i="20" s="1"/>
  <c r="I21" i="20"/>
  <c r="J21" i="20" s="1"/>
  <c r="I20" i="20"/>
  <c r="J20" i="20" s="1"/>
  <c r="I19" i="20"/>
  <c r="J19" i="20" s="1"/>
  <c r="L18" i="20"/>
  <c r="I18" i="20"/>
  <c r="J18" i="20" s="1"/>
  <c r="I16" i="20"/>
  <c r="J16" i="20" s="1"/>
  <c r="I15" i="20"/>
  <c r="J15" i="20" s="1"/>
  <c r="I14" i="20"/>
  <c r="J14" i="20" s="1"/>
  <c r="I13" i="20"/>
  <c r="J13" i="20" s="1"/>
  <c r="L12" i="20"/>
  <c r="I12" i="20"/>
  <c r="J12" i="20" s="1"/>
  <c r="I10" i="20"/>
  <c r="J10" i="20" s="1"/>
  <c r="I9" i="20"/>
  <c r="J9" i="20" s="1"/>
  <c r="I8" i="20"/>
  <c r="J8" i="20" s="1"/>
  <c r="I7" i="20"/>
  <c r="J7" i="20" s="1"/>
  <c r="L6" i="20"/>
  <c r="I6" i="20"/>
  <c r="J6" i="20" s="1"/>
  <c r="C65" i="3" l="1"/>
  <c r="I82" i="24"/>
  <c r="I81" i="24"/>
  <c r="J81" i="24" s="1"/>
  <c r="J80" i="24"/>
  <c r="I80" i="24"/>
  <c r="I79" i="24"/>
  <c r="J79" i="24" s="1"/>
  <c r="L78" i="24"/>
  <c r="I78" i="24"/>
  <c r="J78" i="24" s="1"/>
  <c r="I77" i="24"/>
  <c r="J77" i="24" s="1"/>
  <c r="J75" i="24"/>
  <c r="I75" i="24"/>
  <c r="I74" i="24"/>
  <c r="J74" i="24" s="1"/>
  <c r="I73" i="24"/>
  <c r="J73" i="24" s="1"/>
  <c r="I72" i="24"/>
  <c r="J72" i="24" s="1"/>
  <c r="I71" i="24"/>
  <c r="J71" i="24" s="1"/>
  <c r="L70" i="24"/>
  <c r="I70" i="24"/>
  <c r="J70" i="24" s="1"/>
  <c r="I68" i="24"/>
  <c r="J68" i="24" s="1"/>
  <c r="I67" i="24"/>
  <c r="J67" i="24" s="1"/>
  <c r="I66" i="24"/>
  <c r="J66" i="24" s="1"/>
  <c r="I65" i="24"/>
  <c r="J65" i="24" s="1"/>
  <c r="L64" i="24"/>
  <c r="I64" i="24"/>
  <c r="J64" i="24" s="1"/>
  <c r="I62" i="24"/>
  <c r="J62" i="24" s="1"/>
  <c r="I61" i="24"/>
  <c r="J61" i="24" s="1"/>
  <c r="I60" i="24"/>
  <c r="J60" i="24" s="1"/>
  <c r="I59" i="24"/>
  <c r="J59" i="24" s="1"/>
  <c r="I58" i="24"/>
  <c r="J58" i="24" s="1"/>
  <c r="L57" i="24"/>
  <c r="I57" i="24"/>
  <c r="J57" i="24" s="1"/>
  <c r="I55" i="24"/>
  <c r="J55" i="24" s="1"/>
  <c r="I54" i="24"/>
  <c r="J54" i="24" s="1"/>
  <c r="I53" i="24"/>
  <c r="J53" i="24" s="1"/>
  <c r="I52" i="24"/>
  <c r="J52" i="24" s="1"/>
  <c r="L51" i="24"/>
  <c r="I51" i="24"/>
  <c r="J51" i="24" s="1"/>
  <c r="I49" i="24"/>
  <c r="J49" i="24" s="1"/>
  <c r="I48" i="24"/>
  <c r="J48" i="24" s="1"/>
  <c r="I47" i="24"/>
  <c r="J47" i="24" s="1"/>
  <c r="I46" i="24"/>
  <c r="J46" i="24" s="1"/>
  <c r="L45" i="24"/>
  <c r="I45" i="24"/>
  <c r="J45" i="24" s="1"/>
  <c r="I43" i="24"/>
  <c r="J43" i="24" s="1"/>
  <c r="I42" i="24"/>
  <c r="J42" i="24" s="1"/>
  <c r="I41" i="24"/>
  <c r="J41" i="24" s="1"/>
  <c r="I40" i="24"/>
  <c r="J40" i="24" s="1"/>
  <c r="L39" i="24"/>
  <c r="I39" i="24"/>
  <c r="J39" i="24" s="1"/>
  <c r="I37" i="24"/>
  <c r="J37" i="24" s="1"/>
  <c r="I36" i="24"/>
  <c r="J36" i="24" s="1"/>
  <c r="I35" i="24"/>
  <c r="J35" i="24" s="1"/>
  <c r="I34" i="24"/>
  <c r="J34" i="24" s="1"/>
  <c r="I33" i="24"/>
  <c r="J33" i="24" s="1"/>
  <c r="L32" i="24"/>
  <c r="I32" i="24"/>
  <c r="J32" i="24" s="1"/>
  <c r="J30" i="24"/>
  <c r="I30" i="24"/>
  <c r="I29" i="24"/>
  <c r="J29" i="24" s="1"/>
  <c r="I28" i="24"/>
  <c r="J28" i="24" s="1"/>
  <c r="I27" i="24"/>
  <c r="J27" i="24" s="1"/>
  <c r="I26" i="24"/>
  <c r="J26" i="24" s="1"/>
  <c r="L25" i="24"/>
  <c r="I25" i="24"/>
  <c r="J25" i="24" s="1"/>
  <c r="I23" i="24"/>
  <c r="J23" i="24" s="1"/>
  <c r="I22" i="24"/>
  <c r="J22" i="24" s="1"/>
  <c r="I21" i="24"/>
  <c r="J21" i="24" s="1"/>
  <c r="I20" i="24"/>
  <c r="J20" i="24" s="1"/>
  <c r="I19" i="24"/>
  <c r="J19" i="24" s="1"/>
  <c r="L18" i="24"/>
  <c r="I18" i="24"/>
  <c r="J18" i="24" s="1"/>
  <c r="I16" i="24"/>
  <c r="J16" i="24" s="1"/>
  <c r="I15" i="24"/>
  <c r="J15" i="24" s="1"/>
  <c r="I14" i="24"/>
  <c r="J14" i="24" s="1"/>
  <c r="I13" i="24"/>
  <c r="J13" i="24" s="1"/>
  <c r="L12" i="24"/>
  <c r="I12" i="24"/>
  <c r="J12" i="24" s="1"/>
  <c r="I10" i="24"/>
  <c r="J10" i="24" s="1"/>
  <c r="I9" i="24"/>
  <c r="J9" i="24" s="1"/>
  <c r="I8" i="24"/>
  <c r="J8" i="24" s="1"/>
  <c r="I7" i="24"/>
  <c r="J7" i="24" s="1"/>
  <c r="L6" i="24"/>
  <c r="I6" i="24"/>
  <c r="J6" i="24" s="1"/>
  <c r="G19" i="3"/>
  <c r="E19" i="3"/>
  <c r="C19" i="3"/>
  <c r="C18" i="3"/>
  <c r="E18" i="3"/>
  <c r="G18" i="3"/>
  <c r="J65" i="23" l="1"/>
  <c r="J68" i="23"/>
  <c r="J48" i="23"/>
  <c r="J42" i="23"/>
  <c r="J29" i="23"/>
  <c r="J10" i="23"/>
  <c r="I82" i="23"/>
  <c r="I81" i="23"/>
  <c r="J81" i="23" s="1"/>
  <c r="I80" i="23"/>
  <c r="J80" i="23" s="1"/>
  <c r="I79" i="23"/>
  <c r="J79" i="23" s="1"/>
  <c r="L78" i="23"/>
  <c r="I78" i="23"/>
  <c r="J78" i="23" s="1"/>
  <c r="I77" i="23"/>
  <c r="J77" i="23" s="1"/>
  <c r="I75" i="23"/>
  <c r="J75" i="23" s="1"/>
  <c r="I74" i="23"/>
  <c r="J74" i="23" s="1"/>
  <c r="I73" i="23"/>
  <c r="J73" i="23" s="1"/>
  <c r="I72" i="23"/>
  <c r="J72" i="23" s="1"/>
  <c r="I71" i="23"/>
  <c r="J71" i="23" s="1"/>
  <c r="L70" i="23"/>
  <c r="I70" i="23"/>
  <c r="J70" i="23" s="1"/>
  <c r="I68" i="23"/>
  <c r="I67" i="23"/>
  <c r="J67" i="23" s="1"/>
  <c r="I66" i="23"/>
  <c r="J66" i="23" s="1"/>
  <c r="I65" i="23"/>
  <c r="L64" i="23"/>
  <c r="I64" i="23"/>
  <c r="J64" i="23" s="1"/>
  <c r="I62" i="23"/>
  <c r="J62" i="23" s="1"/>
  <c r="I61" i="23"/>
  <c r="J61" i="23" s="1"/>
  <c r="I60" i="23"/>
  <c r="J60" i="23" s="1"/>
  <c r="I59" i="23"/>
  <c r="J59" i="23" s="1"/>
  <c r="I58" i="23"/>
  <c r="J58" i="23" s="1"/>
  <c r="L57" i="23"/>
  <c r="I57" i="23"/>
  <c r="J57" i="23" s="1"/>
  <c r="I55" i="23"/>
  <c r="J55" i="23" s="1"/>
  <c r="I54" i="23"/>
  <c r="J54" i="23" s="1"/>
  <c r="I53" i="23"/>
  <c r="J53" i="23" s="1"/>
  <c r="I52" i="23"/>
  <c r="J52" i="23" s="1"/>
  <c r="L51" i="23"/>
  <c r="I51" i="23"/>
  <c r="J51" i="23" s="1"/>
  <c r="I49" i="23"/>
  <c r="J49" i="23" s="1"/>
  <c r="I48" i="23"/>
  <c r="I47" i="23"/>
  <c r="J47" i="23" s="1"/>
  <c r="I46" i="23"/>
  <c r="J46" i="23" s="1"/>
  <c r="L45" i="23"/>
  <c r="I45" i="23"/>
  <c r="J45" i="23" s="1"/>
  <c r="I43" i="23"/>
  <c r="J43" i="23" s="1"/>
  <c r="I42" i="23"/>
  <c r="I41" i="23"/>
  <c r="J41" i="23" s="1"/>
  <c r="I40" i="23"/>
  <c r="J40" i="23" s="1"/>
  <c r="L39" i="23"/>
  <c r="I39" i="23"/>
  <c r="J39" i="23" s="1"/>
  <c r="I37" i="23"/>
  <c r="J37" i="23" s="1"/>
  <c r="I36" i="23"/>
  <c r="J36" i="23" s="1"/>
  <c r="I35" i="23"/>
  <c r="J35" i="23" s="1"/>
  <c r="I34" i="23"/>
  <c r="J34" i="23" s="1"/>
  <c r="I33" i="23"/>
  <c r="J33" i="23" s="1"/>
  <c r="L32" i="23"/>
  <c r="I32" i="23"/>
  <c r="J32" i="23" s="1"/>
  <c r="I30" i="23"/>
  <c r="J30" i="23" s="1"/>
  <c r="I29" i="23"/>
  <c r="I28" i="23"/>
  <c r="J28" i="23" s="1"/>
  <c r="I27" i="23"/>
  <c r="J27" i="23" s="1"/>
  <c r="I26" i="23"/>
  <c r="J26" i="23" s="1"/>
  <c r="L25" i="23"/>
  <c r="I25" i="23"/>
  <c r="J25" i="23" s="1"/>
  <c r="I23" i="23"/>
  <c r="J23" i="23" s="1"/>
  <c r="I22" i="23"/>
  <c r="J22" i="23" s="1"/>
  <c r="I21" i="23"/>
  <c r="J21" i="23" s="1"/>
  <c r="I20" i="23"/>
  <c r="J20" i="23" s="1"/>
  <c r="I19" i="23"/>
  <c r="J19" i="23" s="1"/>
  <c r="L18" i="23"/>
  <c r="I18" i="23"/>
  <c r="J18" i="23" s="1"/>
  <c r="I16" i="23"/>
  <c r="J16" i="23" s="1"/>
  <c r="I15" i="23"/>
  <c r="J15" i="23" s="1"/>
  <c r="I14" i="23"/>
  <c r="J14" i="23" s="1"/>
  <c r="I13" i="23"/>
  <c r="J13" i="23" s="1"/>
  <c r="L12" i="23"/>
  <c r="I12" i="23"/>
  <c r="J12" i="23" s="1"/>
  <c r="I10" i="23"/>
  <c r="I9" i="23"/>
  <c r="J9" i="23" s="1"/>
  <c r="I8" i="23"/>
  <c r="J8" i="23" s="1"/>
  <c r="I7" i="23"/>
  <c r="J7" i="23" s="1"/>
  <c r="L6" i="23"/>
  <c r="I6" i="23"/>
  <c r="J6" i="23" s="1"/>
  <c r="I88" i="21"/>
  <c r="I87" i="21"/>
  <c r="I86" i="21"/>
  <c r="I85" i="21"/>
  <c r="L84" i="21"/>
  <c r="I84" i="21"/>
  <c r="I83" i="21"/>
  <c r="I81" i="21"/>
  <c r="I80" i="21"/>
  <c r="I79" i="21"/>
  <c r="I78" i="21"/>
  <c r="I77" i="21"/>
  <c r="L76" i="21"/>
  <c r="I76" i="21"/>
  <c r="I74" i="21"/>
  <c r="I73" i="21"/>
  <c r="I72" i="21"/>
  <c r="I71" i="21"/>
  <c r="I70" i="21"/>
  <c r="L69" i="21"/>
  <c r="I69" i="21"/>
  <c r="I67" i="21"/>
  <c r="I66" i="21"/>
  <c r="I65" i="21"/>
  <c r="I64" i="21"/>
  <c r="I63" i="21"/>
  <c r="L62" i="21"/>
  <c r="I62" i="21"/>
  <c r="I60" i="21"/>
  <c r="I59" i="21"/>
  <c r="I58" i="21"/>
  <c r="I57" i="21"/>
  <c r="I56" i="21"/>
  <c r="L55" i="21"/>
  <c r="I55" i="21"/>
  <c r="I53" i="21"/>
  <c r="I52" i="21"/>
  <c r="I51" i="21"/>
  <c r="I50" i="21"/>
  <c r="I49" i="21"/>
  <c r="L48" i="21"/>
  <c r="I48" i="21"/>
  <c r="I46" i="21"/>
  <c r="I45" i="21"/>
  <c r="I44" i="21"/>
  <c r="I43" i="21"/>
  <c r="I42" i="21"/>
  <c r="L41" i="21"/>
  <c r="I41" i="21"/>
  <c r="L34" i="21"/>
  <c r="I39" i="21"/>
  <c r="I38" i="21"/>
  <c r="L37" i="21"/>
  <c r="I37" i="21"/>
  <c r="I36" i="21"/>
  <c r="I35" i="21"/>
  <c r="I34" i="21"/>
  <c r="I32" i="21"/>
  <c r="I31" i="21"/>
  <c r="I30" i="21"/>
  <c r="L27" i="21" s="1"/>
  <c r="I29" i="21"/>
  <c r="I28" i="21"/>
  <c r="I27" i="21"/>
  <c r="I25" i="21"/>
  <c r="I24" i="21"/>
  <c r="I23" i="21"/>
  <c r="I22" i="21"/>
  <c r="I21" i="21"/>
  <c r="L20" i="21"/>
  <c r="I20" i="21"/>
  <c r="I18" i="21"/>
  <c r="I17" i="21"/>
  <c r="I16" i="21"/>
  <c r="I15" i="21"/>
  <c r="I14" i="21"/>
  <c r="L13" i="21"/>
  <c r="I13" i="21"/>
  <c r="I11" i="21"/>
  <c r="I10" i="21"/>
  <c r="I9" i="21"/>
  <c r="I8" i="21"/>
  <c r="I7" i="21"/>
  <c r="L6" i="21"/>
  <c r="I6" i="21"/>
  <c r="L84" i="15" l="1"/>
  <c r="P58" i="5"/>
  <c r="P54" i="5"/>
  <c r="P59" i="5"/>
  <c r="Q58" i="5"/>
  <c r="Q54" i="5"/>
  <c r="Q59" i="5"/>
  <c r="I18" i="3"/>
  <c r="Q23" i="5" l="1"/>
  <c r="P23" i="5"/>
  <c r="P15" i="5" l="1"/>
  <c r="Q15" i="5"/>
  <c r="P17" i="5"/>
  <c r="Q17" i="5"/>
  <c r="C85" i="3"/>
  <c r="I118" i="25" l="1"/>
  <c r="I108" i="25"/>
  <c r="I138" i="25"/>
  <c r="I155" i="25"/>
  <c r="I134" i="25"/>
  <c r="I99" i="25"/>
  <c r="I105" i="25"/>
  <c r="I109" i="25"/>
  <c r="I104" i="25"/>
  <c r="I106" i="25"/>
  <c r="I132" i="25"/>
  <c r="I131" i="25"/>
  <c r="I130" i="25"/>
  <c r="I103" i="25"/>
  <c r="I100" i="25"/>
  <c r="I166" i="25"/>
  <c r="I164" i="25"/>
  <c r="I154" i="25"/>
  <c r="I151" i="25"/>
  <c r="I129" i="25"/>
  <c r="I139" i="25"/>
  <c r="I136" i="25"/>
  <c r="I125" i="25"/>
  <c r="I117" i="25"/>
  <c r="I115" i="25"/>
  <c r="I149" i="25"/>
  <c r="I150" i="25"/>
  <c r="I121" i="25"/>
  <c r="I124" i="25"/>
  <c r="I137" i="25"/>
  <c r="I135" i="25"/>
  <c r="I97" i="25"/>
  <c r="I98" i="25"/>
  <c r="I101" i="25"/>
  <c r="I102" i="25"/>
  <c r="I107" i="25"/>
  <c r="I140" i="25"/>
  <c r="I122" i="25"/>
  <c r="I113" i="25"/>
  <c r="I112" i="25"/>
  <c r="I147" i="25"/>
  <c r="I146" i="25"/>
  <c r="I119" i="25"/>
  <c r="I114" i="25"/>
  <c r="I111" i="25"/>
  <c r="I123" i="25"/>
  <c r="I152" i="25"/>
  <c r="I128" i="25"/>
  <c r="I127" i="25"/>
  <c r="I126" i="25"/>
  <c r="I148" i="25"/>
  <c r="I145" i="25"/>
  <c r="I161" i="25"/>
  <c r="I153" i="25"/>
  <c r="I144" i="25"/>
  <c r="I163" i="25"/>
  <c r="I143" i="25"/>
  <c r="I160" i="25"/>
  <c r="I120" i="25"/>
  <c r="I162" i="25"/>
  <c r="I159" i="25"/>
  <c r="I167" i="25"/>
  <c r="I165" i="25"/>
  <c r="I157" i="25"/>
  <c r="I158" i="25"/>
  <c r="I142" i="25"/>
  <c r="I50" i="25"/>
  <c r="K50" i="25" s="1"/>
  <c r="I82" i="25"/>
  <c r="I81" i="25"/>
  <c r="I80" i="25"/>
  <c r="I79" i="25"/>
  <c r="I78" i="25"/>
  <c r="I76" i="25"/>
  <c r="K76" i="25" s="1"/>
  <c r="I75" i="25"/>
  <c r="K75" i="25" s="1"/>
  <c r="I74" i="25"/>
  <c r="I73" i="25"/>
  <c r="K73" i="25" s="1"/>
  <c r="I72" i="25"/>
  <c r="I70" i="25"/>
  <c r="I69" i="25"/>
  <c r="I68" i="25"/>
  <c r="I66" i="25"/>
  <c r="I65" i="25"/>
  <c r="K65" i="25" s="1"/>
  <c r="I64" i="25"/>
  <c r="I63" i="25"/>
  <c r="K63" i="25" s="1"/>
  <c r="I62" i="25"/>
  <c r="I61" i="25"/>
  <c r="K61" i="25" s="1"/>
  <c r="I59" i="25"/>
  <c r="I58" i="25"/>
  <c r="I57" i="25"/>
  <c r="K57" i="25" s="1"/>
  <c r="I56" i="25"/>
  <c r="I55" i="25"/>
  <c r="K55" i="25" s="1"/>
  <c r="I54" i="25"/>
  <c r="I53" i="25"/>
  <c r="K53" i="25" s="1"/>
  <c r="I51" i="25"/>
  <c r="K51" i="25" s="1"/>
  <c r="I49" i="25"/>
  <c r="I48" i="25"/>
  <c r="I47" i="25"/>
  <c r="K47" i="25" s="1"/>
  <c r="Q4" i="5"/>
  <c r="P4" i="5"/>
  <c r="I7" i="25"/>
  <c r="K7" i="25" s="1"/>
  <c r="I12" i="25"/>
  <c r="I14" i="25"/>
  <c r="K14" i="25" s="1"/>
  <c r="I21" i="25"/>
  <c r="K21" i="25" s="1"/>
  <c r="I28" i="25"/>
  <c r="K28" i="25" s="1"/>
  <c r="I33" i="25"/>
  <c r="K33" i="25" s="1"/>
  <c r="I36" i="25"/>
  <c r="K36" i="25" s="1"/>
  <c r="I41" i="25"/>
  <c r="I43" i="25"/>
  <c r="K43" i="25" s="1"/>
  <c r="I45" i="25"/>
  <c r="K45" i="25" s="1"/>
  <c r="I44" i="25"/>
  <c r="K44" i="25" s="1"/>
  <c r="I42" i="25"/>
  <c r="I39" i="25"/>
  <c r="I38" i="25"/>
  <c r="K38" i="25" s="1"/>
  <c r="I37" i="25"/>
  <c r="K37" i="25" s="1"/>
  <c r="I34" i="25"/>
  <c r="K34" i="25" s="1"/>
  <c r="I32" i="25"/>
  <c r="I31" i="25"/>
  <c r="I30" i="25"/>
  <c r="K30" i="25" s="1"/>
  <c r="I27" i="25"/>
  <c r="K27" i="25" s="1"/>
  <c r="I26" i="25"/>
  <c r="I25" i="25"/>
  <c r="I24" i="25"/>
  <c r="I23" i="25"/>
  <c r="K23" i="25" s="1"/>
  <c r="I20" i="25"/>
  <c r="K20" i="25" s="1"/>
  <c r="I19" i="25"/>
  <c r="K19" i="25" s="1"/>
  <c r="I18" i="25"/>
  <c r="K18" i="25" s="1"/>
  <c r="I17" i="25"/>
  <c r="I15" i="25"/>
  <c r="K15" i="25" s="1"/>
  <c r="I13" i="25"/>
  <c r="I11" i="25"/>
  <c r="K11" i="25" s="1"/>
  <c r="I9" i="25"/>
  <c r="I8" i="25"/>
  <c r="I6" i="25"/>
  <c r="K6" i="25" s="1"/>
  <c r="I5" i="25"/>
  <c r="K5" i="25" s="1"/>
  <c r="C75" i="3"/>
  <c r="P47" i="5"/>
  <c r="Q47" i="5"/>
  <c r="P52" i="5"/>
  <c r="Q52" i="5"/>
  <c r="P51" i="5"/>
  <c r="Q51" i="5"/>
  <c r="P53" i="5"/>
  <c r="Q53" i="5"/>
  <c r="P48" i="5"/>
  <c r="Q48" i="5"/>
  <c r="P50" i="5"/>
  <c r="Q50" i="5"/>
  <c r="P56" i="5"/>
  <c r="Q56" i="5"/>
  <c r="P55" i="5"/>
  <c r="Q55" i="5"/>
  <c r="P57" i="5"/>
  <c r="Q57" i="5"/>
  <c r="P12" i="5"/>
  <c r="Q12" i="5"/>
  <c r="C55" i="3"/>
  <c r="P31" i="5"/>
  <c r="Q31" i="5"/>
  <c r="P66" i="5"/>
  <c r="P49" i="5"/>
  <c r="Q13" i="5"/>
  <c r="P13" i="5"/>
  <c r="K18" i="3"/>
  <c r="C45" i="3"/>
  <c r="I32" i="15"/>
  <c r="P28" i="5"/>
  <c r="P27" i="5"/>
  <c r="Q28" i="5"/>
  <c r="Q27" i="5"/>
  <c r="Q35" i="5"/>
  <c r="Q32" i="5"/>
  <c r="Q29" i="5"/>
  <c r="Q30" i="5"/>
  <c r="C35" i="3"/>
  <c r="Q66" i="5"/>
  <c r="P68" i="5"/>
  <c r="Q68" i="5"/>
  <c r="P69" i="5"/>
  <c r="Q69" i="5"/>
  <c r="P70" i="5"/>
  <c r="Q70" i="5"/>
  <c r="L37" i="15"/>
  <c r="I11" i="15"/>
  <c r="I15" i="15"/>
  <c r="I16" i="15"/>
  <c r="I17" i="15"/>
  <c r="I23" i="15"/>
  <c r="I24" i="15"/>
  <c r="I69" i="15"/>
  <c r="I71" i="15"/>
  <c r="I64" i="15"/>
  <c r="I65" i="15"/>
  <c r="I67" i="15"/>
  <c r="I6" i="15"/>
  <c r="I8" i="15"/>
  <c r="I9" i="15"/>
  <c r="I34" i="15"/>
  <c r="I36" i="15"/>
  <c r="I37" i="15"/>
  <c r="I38" i="15"/>
  <c r="I55" i="15"/>
  <c r="I56" i="15"/>
  <c r="I58" i="15"/>
  <c r="I27" i="15"/>
  <c r="I29" i="15"/>
  <c r="I30" i="15"/>
  <c r="K30" i="15" s="1"/>
  <c r="I31" i="15"/>
  <c r="I42" i="15"/>
  <c r="I46" i="15"/>
  <c r="I52" i="15"/>
  <c r="I78" i="15"/>
  <c r="I79" i="15"/>
  <c r="I88" i="15"/>
  <c r="I87" i="15"/>
  <c r="I86" i="15"/>
  <c r="I85" i="15"/>
  <c r="I84" i="15"/>
  <c r="I81" i="15"/>
  <c r="I80" i="15"/>
  <c r="I77" i="15"/>
  <c r="I76" i="15"/>
  <c r="I53" i="15"/>
  <c r="I51" i="15"/>
  <c r="I50" i="15"/>
  <c r="I49" i="15"/>
  <c r="I48" i="15"/>
  <c r="I45" i="15"/>
  <c r="I44" i="15"/>
  <c r="I43" i="15"/>
  <c r="I41" i="15"/>
  <c r="I28" i="15"/>
  <c r="I83" i="15"/>
  <c r="I60" i="15"/>
  <c r="I59" i="15"/>
  <c r="I57" i="15"/>
  <c r="I39" i="15"/>
  <c r="K39" i="15" s="1"/>
  <c r="I35" i="15"/>
  <c r="I10" i="15"/>
  <c r="I7" i="15"/>
  <c r="I66" i="15"/>
  <c r="I63" i="15"/>
  <c r="I62" i="15"/>
  <c r="I70" i="15"/>
  <c r="I72" i="15"/>
  <c r="I73" i="15"/>
  <c r="I74" i="15"/>
  <c r="I13" i="15"/>
  <c r="I25" i="15"/>
  <c r="I22" i="15"/>
  <c r="I21" i="15"/>
  <c r="I20" i="15"/>
  <c r="I14" i="15"/>
  <c r="I18" i="15"/>
  <c r="M19" i="3"/>
  <c r="P10" i="3"/>
  <c r="P6" i="3"/>
  <c r="P9" i="3"/>
  <c r="P14" i="3"/>
  <c r="P8" i="3"/>
  <c r="P13" i="3"/>
  <c r="P12" i="3"/>
  <c r="P7" i="3"/>
  <c r="P16" i="3"/>
  <c r="P15" i="3"/>
  <c r="P11" i="3"/>
  <c r="P17" i="3"/>
  <c r="P5" i="3"/>
  <c r="Q8" i="5"/>
  <c r="P8" i="5"/>
  <c r="P40" i="5"/>
  <c r="Q40" i="5"/>
  <c r="P44" i="5"/>
  <c r="Q44" i="5"/>
  <c r="P35" i="5"/>
  <c r="O14" i="3"/>
  <c r="O6" i="3"/>
  <c r="O10" i="3"/>
  <c r="O8" i="3"/>
  <c r="O9" i="3"/>
  <c r="O7" i="3"/>
  <c r="O12" i="3"/>
  <c r="O13" i="3"/>
  <c r="O16" i="3"/>
  <c r="O15" i="3"/>
  <c r="O11" i="3"/>
  <c r="O17" i="3"/>
  <c r="O5" i="3"/>
  <c r="I19" i="3"/>
  <c r="K19" i="3"/>
  <c r="Q43" i="5"/>
  <c r="P43" i="5"/>
  <c r="Q14" i="5"/>
  <c r="Q11" i="5"/>
  <c r="Q9" i="5"/>
  <c r="Q5" i="5"/>
  <c r="Q10" i="5"/>
  <c r="Q7" i="5"/>
  <c r="P42" i="5"/>
  <c r="Q42" i="5"/>
  <c r="P34" i="5"/>
  <c r="P7" i="5"/>
  <c r="P14" i="5"/>
  <c r="P11" i="5"/>
  <c r="P9" i="5"/>
  <c r="P5" i="5"/>
  <c r="P10" i="5"/>
  <c r="P19" i="5"/>
  <c r="Q19" i="5"/>
  <c r="P22" i="5"/>
  <c r="Q22" i="5"/>
  <c r="P20" i="5"/>
  <c r="Q20" i="5"/>
  <c r="P21" i="5"/>
  <c r="Q21" i="5"/>
  <c r="P26" i="5"/>
  <c r="Q26" i="5"/>
  <c r="P32" i="5"/>
  <c r="P29" i="5"/>
  <c r="Q34" i="5"/>
  <c r="P33" i="5"/>
  <c r="Q33" i="5"/>
  <c r="P30" i="5"/>
  <c r="P41" i="5"/>
  <c r="Q41" i="5"/>
  <c r="P38" i="5"/>
  <c r="Q38" i="5"/>
  <c r="P39" i="5"/>
  <c r="Q39" i="5"/>
  <c r="P37" i="5"/>
  <c r="Q37" i="5"/>
  <c r="Q49" i="5"/>
  <c r="P64" i="5"/>
  <c r="Q64" i="5"/>
  <c r="P61" i="5"/>
  <c r="Q61" i="5"/>
  <c r="P65" i="5"/>
  <c r="Q65" i="5"/>
  <c r="P63" i="5"/>
  <c r="Q63" i="5"/>
  <c r="P67" i="5"/>
  <c r="Q67" i="5"/>
  <c r="P62" i="5"/>
  <c r="Q62" i="5"/>
  <c r="Q6" i="5"/>
  <c r="P6" i="5"/>
  <c r="L68" i="25"/>
  <c r="L41" i="25" l="1"/>
  <c r="L55" i="15"/>
  <c r="L13" i="15"/>
  <c r="L20" i="15"/>
  <c r="L34" i="15"/>
  <c r="L69" i="15"/>
  <c r="L76" i="15"/>
  <c r="L48" i="15"/>
  <c r="L6" i="15"/>
  <c r="L11" i="25"/>
  <c r="L30" i="25"/>
  <c r="L47" i="25"/>
  <c r="L61" i="25"/>
  <c r="L23" i="25"/>
  <c r="L36" i="25"/>
  <c r="L72" i="25"/>
  <c r="L62" i="15"/>
  <c r="L17" i="25"/>
  <c r="L53" i="25"/>
  <c r="L5" i="25"/>
  <c r="L41" i="15"/>
  <c r="L27" i="15"/>
</calcChain>
</file>

<file path=xl/sharedStrings.xml><?xml version="1.0" encoding="utf-8"?>
<sst xmlns="http://schemas.openxmlformats.org/spreadsheetml/2006/main" count="3284" uniqueCount="257">
  <si>
    <t>Priimek in ime</t>
  </si>
  <si>
    <t>Ekipa</t>
  </si>
  <si>
    <t>Hudoklin Nejc</t>
  </si>
  <si>
    <t>Jožef Eva</t>
  </si>
  <si>
    <t>Metež Janja</t>
  </si>
  <si>
    <t>SD Sagittarius</t>
  </si>
  <si>
    <t>Pavlič Sonja</t>
  </si>
  <si>
    <t>Perko Bernarda</t>
  </si>
  <si>
    <t>Zorc Nina</t>
  </si>
  <si>
    <t>Revoz</t>
  </si>
  <si>
    <t>Bartolj Bojan</t>
  </si>
  <si>
    <t>Goršin Peter</t>
  </si>
  <si>
    <t>Okroglič Marjan</t>
  </si>
  <si>
    <t>Pavlič Alan</t>
  </si>
  <si>
    <t>Pintarič Mitja</t>
  </si>
  <si>
    <t>Rus Milan</t>
  </si>
  <si>
    <t>Vajovič Marko</t>
  </si>
  <si>
    <t>Vidmar Roman</t>
  </si>
  <si>
    <t>Cesar Gregor</t>
  </si>
  <si>
    <t>Hudoklin Srečko</t>
  </si>
  <si>
    <t>Malnar Darko</t>
  </si>
  <si>
    <t>Mohorič Hanzi</t>
  </si>
  <si>
    <t>Piškurič Dušan</t>
  </si>
  <si>
    <t>Bele Mirko</t>
  </si>
  <si>
    <t xml:space="preserve"> </t>
  </si>
  <si>
    <t>1. kolo</t>
  </si>
  <si>
    <t>Rezultat</t>
  </si>
  <si>
    <t>Manojlovič  Slobodan</t>
  </si>
  <si>
    <t>SKUPNA RAZVRSTITEV:</t>
  </si>
  <si>
    <t>Skupaj</t>
  </si>
  <si>
    <t>Vrstni red</t>
  </si>
  <si>
    <t>Krogi</t>
  </si>
  <si>
    <t>Točke</t>
  </si>
  <si>
    <t>Mohorič Urša</t>
  </si>
  <si>
    <t>Trim klub Krka 1</t>
  </si>
  <si>
    <t>Trim klub Krka 2</t>
  </si>
  <si>
    <t>Smrekar Klara</t>
  </si>
  <si>
    <t>Barbo Denis</t>
  </si>
  <si>
    <t>Župevec Benjamin</t>
  </si>
  <si>
    <t>Jarc Nejc</t>
  </si>
  <si>
    <t>Hodnik Črt</t>
  </si>
  <si>
    <t>Šerbec Timai</t>
  </si>
  <si>
    <t>Kozan Viktorija</t>
  </si>
  <si>
    <t>Kategorija</t>
  </si>
  <si>
    <t>zžžž</t>
  </si>
  <si>
    <t>zzzz</t>
  </si>
  <si>
    <t>aaaaa</t>
  </si>
  <si>
    <t>Ekipni
bonus</t>
  </si>
  <si>
    <t>I</t>
  </si>
  <si>
    <t>1. kolo
Rezultat</t>
  </si>
  <si>
    <t>1. kolo
Točke</t>
  </si>
  <si>
    <t>2. kolo
Rezultat</t>
  </si>
  <si>
    <t>2. kolo
Točke</t>
  </si>
  <si>
    <t>3. kolo
Rezultat</t>
  </si>
  <si>
    <t>3. kolo
Točke</t>
  </si>
  <si>
    <t>4. kolo
Rezultat</t>
  </si>
  <si>
    <t>4. kolo
Točke</t>
  </si>
  <si>
    <t>5. kolo
Rezultat</t>
  </si>
  <si>
    <t>5. kolo
Točke</t>
  </si>
  <si>
    <t>6. kolo
Rezultat</t>
  </si>
  <si>
    <t>6. kolo
Točke</t>
  </si>
  <si>
    <t>Skupaj
Rezultat</t>
  </si>
  <si>
    <t>Skupaj
Točke</t>
  </si>
  <si>
    <t>-krogi</t>
  </si>
  <si>
    <t>-točke</t>
  </si>
  <si>
    <t>Skupaj:</t>
  </si>
  <si>
    <t>Število udeležb</t>
  </si>
  <si>
    <t xml:space="preserve">Sodniki: </t>
  </si>
  <si>
    <t>Bobnar Simon</t>
  </si>
  <si>
    <t>povprečni rezultat vseh ekip:</t>
  </si>
  <si>
    <t>povprečni rezultat prvih 6 ekip v kolu:</t>
  </si>
  <si>
    <t>Pirc Žiga</t>
  </si>
  <si>
    <t>Mikec Nejc</t>
  </si>
  <si>
    <t>Pavlin Andrej</t>
  </si>
  <si>
    <t>Gorjanci 2</t>
  </si>
  <si>
    <t>REVOZ</t>
  </si>
  <si>
    <t>Pilić Brigita</t>
  </si>
  <si>
    <t>Članice R8</t>
  </si>
  <si>
    <t>Veteranke/ veterani</t>
  </si>
  <si>
    <t>Člani R8</t>
  </si>
  <si>
    <t>Pištola ženske/ moški</t>
  </si>
  <si>
    <t>Pionirke/pionirji</t>
  </si>
  <si>
    <t>Standardna puška</t>
  </si>
  <si>
    <t>Posamezno</t>
  </si>
  <si>
    <t xml:space="preserve">Standardna pištola </t>
  </si>
  <si>
    <t>1-10</t>
  </si>
  <si>
    <t>11-20</t>
  </si>
  <si>
    <t>Mesto</t>
  </si>
  <si>
    <t>Pokorny Jan</t>
  </si>
  <si>
    <t>Telekom</t>
  </si>
  <si>
    <t>Smolič Klara</t>
  </si>
  <si>
    <t>Hrovat Mirko</t>
  </si>
  <si>
    <t>Kudić Anes</t>
  </si>
  <si>
    <t>Kostrevc Peter</t>
  </si>
  <si>
    <t>Novak Andrej</t>
  </si>
  <si>
    <t>Uhan Blaž</t>
  </si>
  <si>
    <t>Klobučar Marjan</t>
  </si>
  <si>
    <t>ŠD Novoterm-URSA</t>
  </si>
  <si>
    <t>Erenda Daniela</t>
  </si>
  <si>
    <t>Brezovar Nuša</t>
  </si>
  <si>
    <t>Gregorčič Ula</t>
  </si>
  <si>
    <t>OŠ Center</t>
  </si>
  <si>
    <t xml:space="preserve">OŠ Center </t>
  </si>
  <si>
    <t>Gorjanci 1</t>
  </si>
  <si>
    <t>Kovačič Mitja</t>
  </si>
  <si>
    <t>Veteranke/ veterani R8</t>
  </si>
  <si>
    <t>Standardna puška R4</t>
  </si>
  <si>
    <t>Pionirke/pionirji R8</t>
  </si>
  <si>
    <t>Conta Klemen</t>
  </si>
  <si>
    <t>Kacin Jan</t>
  </si>
  <si>
    <t>Gorjanci - mladi</t>
  </si>
  <si>
    <t>Fink Andraž</t>
  </si>
  <si>
    <t>OŠ Drska</t>
  </si>
  <si>
    <t>Uhan Nejc</t>
  </si>
  <si>
    <t>Korelc Peter</t>
  </si>
  <si>
    <t xml:space="preserve">                                 </t>
  </si>
  <si>
    <t xml:space="preserve">   </t>
  </si>
  <si>
    <t>21-30</t>
  </si>
  <si>
    <t>Stanković Tanja</t>
  </si>
  <si>
    <t>Ekipno</t>
  </si>
  <si>
    <t>M</t>
  </si>
  <si>
    <t>Ž</t>
  </si>
  <si>
    <t>Pripomb na izvedbo tekmovanja ni bilo.</t>
  </si>
  <si>
    <t>Organizator:</t>
  </si>
  <si>
    <t>Strelsko društvo Gorjanci</t>
  </si>
  <si>
    <t>Kabur Robert</t>
  </si>
  <si>
    <t>2. kolo</t>
  </si>
  <si>
    <t>Dežan Ivan</t>
  </si>
  <si>
    <t>Mašinovič Ramiz</t>
  </si>
  <si>
    <t xml:space="preserve">Strgar Gašper </t>
  </si>
  <si>
    <t>Pureber Maja</t>
  </si>
  <si>
    <t>Fabian Lidija</t>
  </si>
  <si>
    <t>Bahor Matevž</t>
  </si>
  <si>
    <t>Solomun Žan Mark</t>
  </si>
  <si>
    <t>Klun Florjan</t>
  </si>
  <si>
    <t>Lenič Aljaž</t>
  </si>
  <si>
    <t>ŠC Grm</t>
  </si>
  <si>
    <t>Revoz - pos.</t>
  </si>
  <si>
    <t>3. kolo</t>
  </si>
  <si>
    <t>Troha Manca</t>
  </si>
  <si>
    <t>Primc Eva</t>
  </si>
  <si>
    <t>Kulovec Luka</t>
  </si>
  <si>
    <t>4. kolo</t>
  </si>
  <si>
    <t>5. kolo</t>
  </si>
  <si>
    <t>Organizatorja:  ZAVOD ZA ŠPORT, KULTURO,
 TURIZEM IN MLADINO NOVO MESTO in</t>
  </si>
  <si>
    <t>Občinska rekreacijska liga STRELJANJE  2016/17 - 6. kolo</t>
  </si>
  <si>
    <t>Novo mesto, 16.3. 2017</t>
  </si>
  <si>
    <t>Stanković Anđa</t>
  </si>
  <si>
    <t>kj</t>
  </si>
  <si>
    <t xml:space="preserve">Sodniki: Zupančič, Pokorny </t>
  </si>
  <si>
    <t>6. kolo</t>
  </si>
  <si>
    <t>Zavod za šport in</t>
  </si>
  <si>
    <t>DU Novo mesto</t>
  </si>
  <si>
    <t>Mašinović Ramiz</t>
  </si>
  <si>
    <t>Strgar Gašper</t>
  </si>
  <si>
    <t>Erpe Janez</t>
  </si>
  <si>
    <t>Celič Drago</t>
  </si>
  <si>
    <t>Gorjanci mladi</t>
  </si>
  <si>
    <t>ŠD Novoterm - URSA</t>
  </si>
  <si>
    <t>Horvat Mirko</t>
  </si>
  <si>
    <t>Pelko Jaša</t>
  </si>
  <si>
    <t>Saje Vito</t>
  </si>
  <si>
    <t>Pilič Brigita</t>
  </si>
  <si>
    <t>seštevek zadnje serije po pravilniku</t>
  </si>
  <si>
    <t>delitev mesta po pravilniku</t>
  </si>
  <si>
    <t>Pokorny</t>
  </si>
  <si>
    <t>Pripomb na izvedbo tekmovanja ni bilo</t>
  </si>
  <si>
    <t>Bojanc Jure</t>
  </si>
  <si>
    <t>Gregorčič Z. Ula</t>
  </si>
  <si>
    <t>pravilo zadnje serije</t>
  </si>
  <si>
    <t>posamezno</t>
  </si>
  <si>
    <t>Bojanec Jure</t>
  </si>
  <si>
    <t>Uhan B.</t>
  </si>
  <si>
    <t>Anđa Stanković</t>
  </si>
  <si>
    <t>OŠ Brusnice</t>
  </si>
  <si>
    <t>Novo mesto, 21.11. 2018</t>
  </si>
  <si>
    <t>Občinska rekreacijska liga STRELJANJE  2018/19 - 1. krog</t>
  </si>
  <si>
    <t>Sodnik: Uhan B, Zupančič M., Pokorny J.</t>
  </si>
  <si>
    <t>Jazbec Tara</t>
  </si>
  <si>
    <t>Bahor Tomaž</t>
  </si>
  <si>
    <t>Žefran Aljaž</t>
  </si>
  <si>
    <t>Lotrič David</t>
  </si>
  <si>
    <t>Občinska rekreacijska liga STRELJANJE  2018/19 - 1. kolo</t>
  </si>
  <si>
    <t>Sodnik: Uhan B., Zupančič M., Pokorny J.</t>
  </si>
  <si>
    <t>Dolšina Mitja</t>
  </si>
  <si>
    <t>Dovič Jurij</t>
  </si>
  <si>
    <t>Heric Otis</t>
  </si>
  <si>
    <t>TK Krka 1</t>
  </si>
  <si>
    <t>TK Krka 2</t>
  </si>
  <si>
    <t>Sagittarius</t>
  </si>
  <si>
    <t>ŠD URSA</t>
  </si>
  <si>
    <t>DU NM</t>
  </si>
  <si>
    <t>Zupančič</t>
  </si>
  <si>
    <t>15x</t>
  </si>
  <si>
    <t>14x</t>
  </si>
  <si>
    <t>št. desetk (v primeru izenačenih serij)</t>
  </si>
  <si>
    <t>2x</t>
  </si>
  <si>
    <t>0x</t>
  </si>
  <si>
    <r>
      <t>Poročilo o izvedbi tekmovanja:</t>
    </r>
    <r>
      <rPr>
        <u/>
        <sz val="12"/>
        <rFont val="Arial"/>
        <family val="2"/>
        <charset val="238"/>
      </rPr>
      <t xml:space="preserve"> Občinska rekreacijska liga STRELJANJE  2018/19</t>
    </r>
  </si>
  <si>
    <t>1. kolo
21.11.2018</t>
  </si>
  <si>
    <t>2. kolo
12.2018</t>
  </si>
  <si>
    <t>Občinska rekreacijska liga STRELJANJE  2018/19</t>
  </si>
  <si>
    <t>Občinska rekreacijska liga STRELJANJE  2018/19 - POSAMEZNO</t>
  </si>
  <si>
    <t>1.krog</t>
  </si>
  <si>
    <t>Odštete točke po pravilniku --&gt;</t>
  </si>
  <si>
    <t>2.krog</t>
  </si>
  <si>
    <t>3.krog</t>
  </si>
  <si>
    <t>4.krog</t>
  </si>
  <si>
    <t>5.krog</t>
  </si>
  <si>
    <t>6.krog</t>
  </si>
  <si>
    <t>Novo mesto, 19.12. 2018</t>
  </si>
  <si>
    <t>Sodnik: Uhan B, Pokorny J.</t>
  </si>
  <si>
    <t>Občinska rekreacijska liga STRELJANJE  2018/19 - 2. krog</t>
  </si>
  <si>
    <t>Sodnik: Uhan B., Pokorny J.</t>
  </si>
  <si>
    <t>Dović Jurij</t>
  </si>
  <si>
    <t>3x</t>
  </si>
  <si>
    <t>bonus rezultat</t>
  </si>
  <si>
    <t>Krka2</t>
  </si>
  <si>
    <t>gorjanci 2</t>
  </si>
  <si>
    <t>Krka 2</t>
  </si>
  <si>
    <t>ŠD URSA (-1t)</t>
  </si>
  <si>
    <t>GOR 1 (-2t), ŠD URSA (-1t)</t>
  </si>
  <si>
    <t>Uhan B</t>
  </si>
  <si>
    <t>Občinska rekreacijska liga STRELJANJE  2018/19 - 3. krog</t>
  </si>
  <si>
    <t>Novo mesto, 16.01. 2019</t>
  </si>
  <si>
    <t>Sodniki: Zupančič, Rus</t>
  </si>
  <si>
    <t>1--3</t>
  </si>
  <si>
    <t>7x, 9x</t>
  </si>
  <si>
    <t>7x,3x</t>
  </si>
  <si>
    <t>6x</t>
  </si>
  <si>
    <t>4. kolo
20.02.2019</t>
  </si>
  <si>
    <t>3. kolo
16.01.2019</t>
  </si>
  <si>
    <t>5. kolo
20.03.2019</t>
  </si>
  <si>
    <t>Rus</t>
  </si>
  <si>
    <t>Občinska rekreacijska liga STRELJANJE  2018/19 - 4. krog</t>
  </si>
  <si>
    <t>Novo mesto, 27.02. 2019</t>
  </si>
  <si>
    <t>Sodniki: Pokorny, Rus</t>
  </si>
  <si>
    <t>Tina Plantan</t>
  </si>
  <si>
    <t>Plantan Tina</t>
  </si>
  <si>
    <t>Ajdič Žiga</t>
  </si>
  <si>
    <t>Filip Maj Murn</t>
  </si>
  <si>
    <t>Murn Filip Maj</t>
  </si>
  <si>
    <t>Občinska rekreacijska liga STRELJANJE  2018/19 - 5. krog</t>
  </si>
  <si>
    <t>Novo mesto, 20.03. 2019</t>
  </si>
  <si>
    <t>Pravilo zadnjih serij</t>
  </si>
  <si>
    <t>Občinska rekreacijska liga STRELJANJE  2018/19 - 6. krog</t>
  </si>
  <si>
    <t>Novo mesto, 24.04. 2019</t>
  </si>
  <si>
    <t xml:space="preserve">Sodniki: Zupančič, Uhan </t>
  </si>
  <si>
    <t>Medic Luka</t>
  </si>
  <si>
    <t>Šmajdek Andraž</t>
  </si>
  <si>
    <r>
      <t>190</t>
    </r>
    <r>
      <rPr>
        <sz val="14"/>
        <color rgb="FFFF0000"/>
        <rFont val="Calibri"/>
        <family val="2"/>
        <charset val="238"/>
        <scheme val="minor"/>
      </rPr>
      <t>!</t>
    </r>
  </si>
  <si>
    <t>GOR 2 (-2t), GOR 1(-2t), ŠD URSA (-1t)</t>
  </si>
  <si>
    <t xml:space="preserve">Šmajdek Andraž </t>
  </si>
  <si>
    <t>gorjanci mladi</t>
  </si>
  <si>
    <t xml:space="preserve">Sodniki: Zupančič, Uhan N, Pokorny </t>
  </si>
  <si>
    <t>Uhan N</t>
  </si>
  <si>
    <t>6. kolo
25.04.2019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</si>
</sst>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9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u/>
      <sz val="14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b/>
      <u/>
      <sz val="8"/>
      <name val="Arial"/>
      <family val="2"/>
      <charset val="238"/>
    </font>
    <font>
      <b/>
      <sz val="7"/>
      <name val="Arial"/>
      <family val="2"/>
      <charset val="238"/>
    </font>
    <font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u/>
      <sz val="12"/>
      <name val="Times New Roman"/>
      <family val="1"/>
    </font>
    <font>
      <b/>
      <u/>
      <sz val="8"/>
      <name val="Times New Roman"/>
      <family val="1"/>
    </font>
    <font>
      <b/>
      <sz val="8"/>
      <name val="Times New Roman"/>
      <family val="1"/>
    </font>
    <font>
      <sz val="10"/>
      <name val="Arial CE"/>
      <charset val="238"/>
    </font>
    <font>
      <sz val="6"/>
      <name val="Arial"/>
      <family val="2"/>
    </font>
    <font>
      <sz val="4"/>
      <name val="Times New Roman"/>
      <family val="1"/>
    </font>
    <font>
      <b/>
      <u/>
      <sz val="13"/>
      <name val="Times New Roman"/>
      <family val="1"/>
    </font>
    <font>
      <b/>
      <sz val="4"/>
      <name val="Times New Roman"/>
      <family val="1"/>
      <charset val="238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7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6"/>
      <name val="Arial"/>
      <family val="2"/>
      <charset val="238"/>
    </font>
    <font>
      <b/>
      <u/>
      <sz val="7"/>
      <name val="Times New Roman"/>
      <family val="1"/>
    </font>
    <font>
      <sz val="7"/>
      <color indexed="8"/>
      <name val="Times New Roman"/>
      <family val="1"/>
      <charset val="238"/>
    </font>
    <font>
      <sz val="9"/>
      <name val="Arial"/>
      <family val="2"/>
      <charset val="238"/>
    </font>
    <font>
      <b/>
      <sz val="8"/>
      <color indexed="8"/>
      <name val="Times New Roman"/>
      <family val="1"/>
    </font>
    <font>
      <b/>
      <sz val="8"/>
      <name val="Times New Roman"/>
      <family val="1"/>
      <charset val="238"/>
    </font>
    <font>
      <sz val="12"/>
      <name val="Times New Roman"/>
      <family val="1"/>
      <charset val="238"/>
    </font>
    <font>
      <sz val="8"/>
      <name val="Arial"/>
      <family val="2"/>
      <charset val="238"/>
    </font>
    <font>
      <sz val="14"/>
      <name val="Times New Roman"/>
      <family val="1"/>
    </font>
    <font>
      <b/>
      <sz val="11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u/>
      <sz val="14"/>
      <name val="Times New Roman"/>
      <family val="1"/>
    </font>
    <font>
      <sz val="14"/>
      <name val="Arial"/>
      <family val="2"/>
      <charset val="238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Arial"/>
      <charset val="238"/>
    </font>
    <font>
      <b/>
      <sz val="12"/>
      <color indexed="8"/>
      <name val="Times New Roman"/>
      <family val="1"/>
    </font>
    <font>
      <b/>
      <sz val="10"/>
      <name val="Arial"/>
      <charset val="238"/>
    </font>
    <font>
      <b/>
      <sz val="6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</font>
    <font>
      <b/>
      <sz val="6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0"/>
      <color theme="0"/>
      <name val="Arial"/>
      <family val="2"/>
      <charset val="238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"/>
      <family val="2"/>
      <charset val="238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4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8"/>
      <color theme="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sz val="8"/>
      <color indexed="8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0" fillId="0" borderId="0"/>
    <xf numFmtId="0" fontId="5" fillId="0" borderId="0"/>
    <xf numFmtId="0" fontId="1" fillId="0" borderId="0"/>
  </cellStyleXfs>
  <cellXfs count="370">
    <xf numFmtId="0" fontId="0" fillId="0" borderId="0" xfId="0"/>
    <xf numFmtId="0" fontId="4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8" fillId="0" borderId="0" xfId="0" applyNumberFormat="1" applyFont="1"/>
    <xf numFmtId="0" fontId="8" fillId="0" borderId="0" xfId="0" applyFont="1"/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21" fillId="0" borderId="0" xfId="0" applyNumberFormat="1" applyFont="1"/>
    <xf numFmtId="0" fontId="22" fillId="2" borderId="1" xfId="0" applyFont="1" applyFill="1" applyBorder="1" applyAlignment="1">
      <alignment horizontal="center" vertical="center"/>
    </xf>
    <xf numFmtId="0" fontId="0" fillId="0" borderId="0" xfId="0" applyFill="1"/>
    <xf numFmtId="0" fontId="17" fillId="0" borderId="2" xfId="0" applyFont="1" applyBorder="1" applyAlignment="1">
      <alignment horizontal="center"/>
    </xf>
    <xf numFmtId="0" fontId="14" fillId="3" borderId="1" xfId="0" applyFont="1" applyFill="1" applyBorder="1" applyAlignment="1">
      <alignment horizontal="left" vertical="center"/>
    </xf>
    <xf numFmtId="0" fontId="30" fillId="2" borderId="1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 applyProtection="1">
      <alignment horizontal="left" vertical="center" wrapText="1"/>
      <protection locked="0"/>
    </xf>
    <xf numFmtId="0" fontId="22" fillId="2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26" fillId="2" borderId="1" xfId="0" applyFont="1" applyFill="1" applyBorder="1" applyAlignment="1">
      <alignment horizontal="left" vertical="center"/>
    </xf>
    <xf numFmtId="0" fontId="25" fillId="2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left" vertical="center"/>
    </xf>
    <xf numFmtId="0" fontId="33" fillId="0" borderId="2" xfId="0" applyFont="1" applyBorder="1" applyAlignment="1">
      <alignment horizontal="center"/>
    </xf>
    <xf numFmtId="0" fontId="2" fillId="0" borderId="0" xfId="0" applyFont="1"/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4" fillId="2" borderId="3" xfId="0" quotePrefix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right"/>
    </xf>
    <xf numFmtId="1" fontId="22" fillId="3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Border="1" applyAlignment="1" applyProtection="1">
      <alignment horizontal="center" vertical="center" wrapText="1"/>
      <protection locked="0"/>
    </xf>
    <xf numFmtId="1" fontId="14" fillId="0" borderId="1" xfId="0" applyNumberFormat="1" applyFont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 wrapText="1"/>
    </xf>
    <xf numFmtId="1" fontId="2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19" fillId="3" borderId="1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0" fontId="23" fillId="0" borderId="9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/>
    <xf numFmtId="0" fontId="32" fillId="0" borderId="9" xfId="0" applyFont="1" applyBorder="1"/>
    <xf numFmtId="0" fontId="5" fillId="0" borderId="1" xfId="0" applyFont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 wrapText="1"/>
    </xf>
    <xf numFmtId="1" fontId="29" fillId="2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0" fontId="30" fillId="2" borderId="10" xfId="0" applyFont="1" applyFill="1" applyBorder="1" applyAlignment="1">
      <alignment horizontal="center" vertical="center" wrapText="1"/>
    </xf>
    <xf numFmtId="16" fontId="31" fillId="2" borderId="10" xfId="0" quotePrefix="1" applyNumberFormat="1" applyFont="1" applyFill="1" applyBorder="1" applyAlignment="1">
      <alignment horizontal="center" vertical="center" wrapText="1"/>
    </xf>
    <xf numFmtId="17" fontId="31" fillId="2" borderId="10" xfId="0" quotePrefix="1" applyNumberFormat="1" applyFont="1" applyFill="1" applyBorder="1" applyAlignment="1">
      <alignment horizontal="center" vertical="center" wrapText="1"/>
    </xf>
    <xf numFmtId="0" fontId="31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" fontId="18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0" fontId="32" fillId="0" borderId="2" xfId="0" applyFont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right" vertical="center"/>
    </xf>
    <xf numFmtId="0" fontId="3" fillId="6" borderId="10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0" fillId="0" borderId="1" xfId="0" applyBorder="1"/>
    <xf numFmtId="0" fontId="15" fillId="0" borderId="7" xfId="0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Border="1"/>
    <xf numFmtId="1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6" fillId="0" borderId="1" xfId="0" applyFont="1" applyBorder="1" applyAlignment="1" applyProtection="1">
      <alignment horizontal="center" vertical="center" wrapText="1"/>
      <protection locked="0"/>
    </xf>
    <xf numFmtId="1" fontId="14" fillId="0" borderId="7" xfId="0" applyNumberFormat="1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left" vertical="center"/>
    </xf>
    <xf numFmtId="0" fontId="4" fillId="0" borderId="1" xfId="0" quotePrefix="1" applyFont="1" applyBorder="1" applyAlignment="1">
      <alignment horizontal="center" vertical="center"/>
    </xf>
    <xf numFmtId="0" fontId="32" fillId="0" borderId="1" xfId="0" quotePrefix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left" vertical="center" wrapText="1"/>
    </xf>
    <xf numFmtId="0" fontId="40" fillId="0" borderId="0" xfId="0" applyFont="1"/>
    <xf numFmtId="1" fontId="41" fillId="0" borderId="1" xfId="0" applyNumberFormat="1" applyFont="1" applyFill="1" applyBorder="1" applyAlignment="1">
      <alignment horizontal="center" vertical="center"/>
    </xf>
    <xf numFmtId="1" fontId="41" fillId="0" borderId="1" xfId="0" applyNumberFormat="1" applyFont="1" applyBorder="1" applyAlignment="1">
      <alignment horizontal="center" vertical="center"/>
    </xf>
    <xf numFmtId="0" fontId="39" fillId="0" borderId="9" xfId="0" applyFont="1" applyBorder="1"/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/>
    <xf numFmtId="0" fontId="39" fillId="0" borderId="0" xfId="0" applyFont="1" applyFill="1" applyBorder="1"/>
    <xf numFmtId="0" fontId="39" fillId="0" borderId="2" xfId="0" applyFont="1" applyBorder="1"/>
    <xf numFmtId="0" fontId="39" fillId="0" borderId="0" xfId="0" applyFont="1"/>
    <xf numFmtId="0" fontId="44" fillId="0" borderId="15" xfId="0" applyFont="1" applyBorder="1"/>
    <xf numFmtId="0" fontId="44" fillId="0" borderId="10" xfId="0" applyFont="1" applyBorder="1"/>
    <xf numFmtId="0" fontId="44" fillId="0" borderId="16" xfId="0" applyFont="1" applyBorder="1"/>
    <xf numFmtId="0" fontId="44" fillId="0" borderId="16" xfId="0" applyFont="1" applyFill="1" applyBorder="1"/>
    <xf numFmtId="0" fontId="44" fillId="0" borderId="14" xfId="0" applyFont="1" applyBorder="1"/>
    <xf numFmtId="0" fontId="44" fillId="0" borderId="0" xfId="0" applyFont="1"/>
    <xf numFmtId="0" fontId="24" fillId="3" borderId="0" xfId="0" applyFont="1" applyFill="1" applyBorder="1" applyAlignment="1">
      <alignment horizontal="left" vertical="center"/>
    </xf>
    <xf numFmtId="0" fontId="43" fillId="0" borderId="16" xfId="0" applyFont="1" applyBorder="1"/>
    <xf numFmtId="0" fontId="4" fillId="5" borderId="11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2" xfId="0" applyFont="1" applyFill="1" applyBorder="1"/>
    <xf numFmtId="0" fontId="4" fillId="5" borderId="11" xfId="0" applyFont="1" applyFill="1" applyBorder="1"/>
    <xf numFmtId="0" fontId="46" fillId="5" borderId="1" xfId="0" applyFont="1" applyFill="1" applyBorder="1" applyAlignment="1" applyProtection="1">
      <alignment horizontal="center" vertical="center" wrapText="1"/>
      <protection locked="0"/>
    </xf>
    <xf numFmtId="0" fontId="35" fillId="5" borderId="1" xfId="0" applyFont="1" applyFill="1" applyBorder="1" applyAlignment="1">
      <alignment horizontal="center" vertical="center"/>
    </xf>
    <xf numFmtId="0" fontId="46" fillId="5" borderId="1" xfId="0" applyFont="1" applyFill="1" applyBorder="1" applyAlignment="1">
      <alignment horizontal="center" vertical="center" wrapText="1"/>
    </xf>
    <xf numFmtId="0" fontId="47" fillId="0" borderId="0" xfId="0" applyFont="1"/>
    <xf numFmtId="0" fontId="35" fillId="5" borderId="4" xfId="0" applyFont="1" applyFill="1" applyBorder="1" applyAlignment="1">
      <alignment horizontal="center" vertical="center"/>
    </xf>
    <xf numFmtId="0" fontId="4" fillId="5" borderId="8" xfId="0" applyFont="1" applyFill="1" applyBorder="1"/>
    <xf numFmtId="0" fontId="4" fillId="5" borderId="9" xfId="0" applyFont="1" applyFill="1" applyBorder="1"/>
    <xf numFmtId="0" fontId="45" fillId="5" borderId="8" xfId="0" applyFont="1" applyFill="1" applyBorder="1"/>
    <xf numFmtId="0" fontId="0" fillId="5" borderId="9" xfId="0" applyFill="1" applyBorder="1"/>
    <xf numFmtId="0" fontId="45" fillId="5" borderId="9" xfId="0" applyFont="1" applyFill="1" applyBorder="1"/>
    <xf numFmtId="0" fontId="4" fillId="5" borderId="17" xfId="0" applyFont="1" applyFill="1" applyBorder="1"/>
    <xf numFmtId="0" fontId="4" fillId="5" borderId="0" xfId="0" applyFont="1" applyFill="1" applyBorder="1"/>
    <xf numFmtId="0" fontId="9" fillId="0" borderId="18" xfId="0" applyFont="1" applyBorder="1" applyAlignment="1">
      <alignment horizontal="center" vertical="center"/>
    </xf>
    <xf numFmtId="0" fontId="4" fillId="5" borderId="20" xfId="0" applyFont="1" applyFill="1" applyBorder="1" applyAlignment="1">
      <alignment horizontal="left" vertical="center"/>
    </xf>
    <xf numFmtId="0" fontId="0" fillId="5" borderId="21" xfId="0" applyFill="1" applyBorder="1"/>
    <xf numFmtId="0" fontId="0" fillId="0" borderId="19" xfId="0" applyBorder="1"/>
    <xf numFmtId="0" fontId="0" fillId="0" borderId="22" xfId="0" applyBorder="1"/>
    <xf numFmtId="0" fontId="0" fillId="0" borderId="23" xfId="0" applyBorder="1"/>
    <xf numFmtId="0" fontId="32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Fill="1" applyBorder="1"/>
    <xf numFmtId="0" fontId="0" fillId="0" borderId="24" xfId="0" applyBorder="1"/>
    <xf numFmtId="0" fontId="5" fillId="5" borderId="25" xfId="0" applyFont="1" applyFill="1" applyBorder="1" applyAlignment="1">
      <alignment horizontal="center" vertical="center"/>
    </xf>
    <xf numFmtId="0" fontId="0" fillId="5" borderId="26" xfId="0" applyFill="1" applyBorder="1"/>
    <xf numFmtId="0" fontId="4" fillId="5" borderId="24" xfId="0" applyFont="1" applyFill="1" applyBorder="1"/>
    <xf numFmtId="0" fontId="4" fillId="5" borderId="27" xfId="0" applyFont="1" applyFill="1" applyBorder="1"/>
    <xf numFmtId="0" fontId="4" fillId="5" borderId="26" xfId="0" applyFont="1" applyFill="1" applyBorder="1"/>
    <xf numFmtId="0" fontId="0" fillId="5" borderId="28" xfId="0" applyFill="1" applyBorder="1"/>
    <xf numFmtId="0" fontId="5" fillId="5" borderId="29" xfId="0" applyFont="1" applyFill="1" applyBorder="1" applyAlignment="1">
      <alignment horizontal="right" vertical="center"/>
    </xf>
    <xf numFmtId="0" fontId="4" fillId="5" borderId="30" xfId="0" applyFont="1" applyFill="1" applyBorder="1"/>
    <xf numFmtId="0" fontId="4" fillId="5" borderId="29" xfId="0" applyFont="1" applyFill="1" applyBorder="1"/>
    <xf numFmtId="0" fontId="4" fillId="5" borderId="31" xfId="0" applyFont="1" applyFill="1" applyBorder="1"/>
    <xf numFmtId="0" fontId="13" fillId="0" borderId="7" xfId="0" applyFont="1" applyBorder="1" applyAlignment="1">
      <alignment horizontal="left" vertical="center"/>
    </xf>
    <xf numFmtId="0" fontId="4" fillId="0" borderId="0" xfId="0" applyFont="1" applyBorder="1"/>
    <xf numFmtId="0" fontId="49" fillId="0" borderId="9" xfId="0" applyFont="1" applyBorder="1" applyAlignment="1">
      <alignment horizontal="left" vertical="center"/>
    </xf>
    <xf numFmtId="0" fontId="50" fillId="0" borderId="0" xfId="0" applyFont="1"/>
    <xf numFmtId="0" fontId="53" fillId="0" borderId="0" xfId="0" applyFont="1"/>
    <xf numFmtId="0" fontId="47" fillId="0" borderId="9" xfId="0" applyFont="1" applyBorder="1" applyAlignment="1">
      <alignment horizontal="center" vertical="center"/>
    </xf>
    <xf numFmtId="0" fontId="47" fillId="0" borderId="2" xfId="0" applyFont="1" applyBorder="1" applyAlignment="1">
      <alignment horizontal="left" vertical="center"/>
    </xf>
    <xf numFmtId="0" fontId="55" fillId="0" borderId="0" xfId="0" applyFont="1"/>
    <xf numFmtId="0" fontId="29" fillId="2" borderId="10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1" fontId="29" fillId="3" borderId="1" xfId="0" applyNumberFormat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left" vertical="center"/>
    </xf>
    <xf numFmtId="0" fontId="37" fillId="3" borderId="1" xfId="0" quotePrefix="1" applyFont="1" applyFill="1" applyBorder="1" applyAlignment="1">
      <alignment horizontal="center" vertical="center"/>
    </xf>
    <xf numFmtId="0" fontId="37" fillId="3" borderId="1" xfId="0" applyFont="1" applyFill="1" applyBorder="1" applyAlignment="1">
      <alignment horizontal="center" vertical="center"/>
    </xf>
    <xf numFmtId="0" fontId="53" fillId="0" borderId="16" xfId="0" applyFont="1" applyBorder="1"/>
    <xf numFmtId="0" fontId="53" fillId="0" borderId="16" xfId="0" applyFont="1" applyFill="1" applyBorder="1"/>
    <xf numFmtId="0" fontId="56" fillId="0" borderId="16" xfId="0" applyFont="1" applyBorder="1"/>
    <xf numFmtId="1" fontId="16" fillId="0" borderId="7" xfId="0" applyNumberFormat="1" applyFont="1" applyBorder="1" applyAlignment="1" applyProtection="1">
      <alignment horizontal="center" vertical="center" wrapText="1"/>
      <protection locked="0"/>
    </xf>
    <xf numFmtId="164" fontId="42" fillId="0" borderId="1" xfId="0" applyNumberFormat="1" applyFont="1" applyFill="1" applyBorder="1" applyAlignment="1">
      <alignment horizontal="left" vertical="center"/>
    </xf>
    <xf numFmtId="164" fontId="42" fillId="0" borderId="1" xfId="0" applyNumberFormat="1" applyFont="1" applyBorder="1" applyAlignment="1">
      <alignment horizontal="left" vertical="center"/>
    </xf>
    <xf numFmtId="164" fontId="9" fillId="0" borderId="1" xfId="0" applyNumberFormat="1" applyFont="1" applyBorder="1" applyAlignment="1">
      <alignment horizontal="left" vertical="center"/>
    </xf>
    <xf numFmtId="0" fontId="57" fillId="2" borderId="1" xfId="0" applyFont="1" applyFill="1" applyBorder="1" applyAlignment="1" applyProtection="1">
      <alignment horizontal="left" vertical="center" wrapText="1"/>
      <protection locked="0"/>
    </xf>
    <xf numFmtId="0" fontId="58" fillId="2" borderId="1" xfId="0" applyFont="1" applyFill="1" applyBorder="1" applyAlignment="1">
      <alignment horizontal="left" vertical="center"/>
    </xf>
    <xf numFmtId="0" fontId="57" fillId="2" borderId="1" xfId="0" applyFont="1" applyFill="1" applyBorder="1" applyAlignment="1">
      <alignment horizontal="left" vertical="center" wrapText="1"/>
    </xf>
    <xf numFmtId="0" fontId="59" fillId="2" borderId="1" xfId="0" applyFont="1" applyFill="1" applyBorder="1" applyAlignment="1">
      <alignment horizontal="center" vertical="center"/>
    </xf>
    <xf numFmtId="0" fontId="0" fillId="5" borderId="0" xfId="0" applyFill="1" applyBorder="1"/>
    <xf numFmtId="0" fontId="0" fillId="5" borderId="24" xfId="0" applyFill="1" applyBorder="1"/>
    <xf numFmtId="0" fontId="52" fillId="0" borderId="1" xfId="0" applyFont="1" applyBorder="1"/>
    <xf numFmtId="0" fontId="51" fillId="0" borderId="1" xfId="0" applyFont="1" applyBorder="1" applyAlignment="1">
      <alignment horizontal="left" vertical="center" wrapText="1"/>
    </xf>
    <xf numFmtId="0" fontId="19" fillId="3" borderId="1" xfId="0" applyFont="1" applyFill="1" applyBorder="1" applyAlignment="1">
      <alignment horizontal="left" vertical="center"/>
    </xf>
    <xf numFmtId="0" fontId="51" fillId="0" borderId="1" xfId="0" applyFont="1" applyFill="1" applyBorder="1" applyAlignment="1">
      <alignment horizontal="left" vertical="center" wrapText="1"/>
    </xf>
    <xf numFmtId="0" fontId="51" fillId="4" borderId="7" xfId="0" applyFont="1" applyFill="1" applyBorder="1" applyAlignment="1">
      <alignment horizontal="left" vertical="center" wrapText="1"/>
    </xf>
    <xf numFmtId="0" fontId="52" fillId="0" borderId="1" xfId="0" applyFont="1" applyBorder="1" applyAlignment="1">
      <alignment horizontal="left" vertical="center"/>
    </xf>
    <xf numFmtId="0" fontId="52" fillId="0" borderId="7" xfId="0" applyFont="1" applyFill="1" applyBorder="1" applyAlignment="1">
      <alignment horizontal="left" vertical="center"/>
    </xf>
    <xf numFmtId="0" fontId="52" fillId="0" borderId="7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61" fillId="0" borderId="1" xfId="0" applyFont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0" fontId="61" fillId="0" borderId="1" xfId="0" applyFont="1" applyBorder="1" applyAlignment="1" applyProtection="1">
      <alignment horizontal="center" vertical="center" wrapText="1"/>
      <protection locked="0"/>
    </xf>
    <xf numFmtId="0" fontId="54" fillId="0" borderId="1" xfId="0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63" fillId="0" borderId="1" xfId="0" quotePrefix="1" applyFont="1" applyBorder="1" applyAlignment="1">
      <alignment horizontal="center" vertical="center"/>
    </xf>
    <xf numFmtId="0" fontId="54" fillId="4" borderId="1" xfId="0" applyFont="1" applyFill="1" applyBorder="1" applyAlignment="1">
      <alignment horizontal="center" vertical="center"/>
    </xf>
    <xf numFmtId="1" fontId="19" fillId="3" borderId="1" xfId="0" applyNumberFormat="1" applyFont="1" applyFill="1" applyBorder="1" applyAlignment="1">
      <alignment horizontal="center" vertical="center"/>
    </xf>
    <xf numFmtId="0" fontId="51" fillId="4" borderId="1" xfId="0" applyFont="1" applyFill="1" applyBorder="1" applyAlignment="1">
      <alignment horizontal="left" vertical="center" wrapText="1"/>
    </xf>
    <xf numFmtId="0" fontId="51" fillId="0" borderId="7" xfId="0" applyFont="1" applyBorder="1" applyAlignment="1">
      <alignment horizontal="left" vertical="center" wrapText="1"/>
    </xf>
    <xf numFmtId="1" fontId="18" fillId="0" borderId="2" xfId="0" applyNumberFormat="1" applyFont="1" applyBorder="1" applyAlignment="1">
      <alignment horizontal="right" vertical="center"/>
    </xf>
    <xf numFmtId="0" fontId="35" fillId="0" borderId="9" xfId="0" applyFont="1" applyBorder="1"/>
    <xf numFmtId="0" fontId="35" fillId="0" borderId="2" xfId="0" applyFont="1" applyBorder="1" applyAlignment="1">
      <alignment horizontal="center" vertical="center"/>
    </xf>
    <xf numFmtId="0" fontId="64" fillId="2" borderId="10" xfId="0" applyFont="1" applyFill="1" applyBorder="1" applyAlignment="1">
      <alignment horizontal="left" vertical="center"/>
    </xf>
    <xf numFmtId="0" fontId="65" fillId="3" borderId="1" xfId="0" applyFont="1" applyFill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3" borderId="1" xfId="0" applyFont="1" applyFill="1" applyBorder="1" applyAlignment="1">
      <alignment horizontal="left" vertical="center"/>
    </xf>
    <xf numFmtId="0" fontId="66" fillId="2" borderId="1" xfId="0" applyFont="1" applyFill="1" applyBorder="1" applyAlignment="1">
      <alignment horizontal="left" vertical="center"/>
    </xf>
    <xf numFmtId="0" fontId="35" fillId="0" borderId="0" xfId="0" applyFont="1"/>
    <xf numFmtId="0" fontId="57" fillId="2" borderId="7" xfId="0" applyFont="1" applyFill="1" applyBorder="1" applyAlignment="1">
      <alignment horizontal="left" vertical="center" wrapText="1"/>
    </xf>
    <xf numFmtId="0" fontId="52" fillId="0" borderId="1" xfId="0" applyFont="1" applyFill="1" applyBorder="1" applyAlignment="1">
      <alignment horizontal="left" vertical="center"/>
    </xf>
    <xf numFmtId="0" fontId="5" fillId="0" borderId="0" xfId="0" applyFont="1"/>
    <xf numFmtId="0" fontId="29" fillId="0" borderId="1" xfId="0" applyFont="1" applyBorder="1" applyAlignment="1">
      <alignment horizontal="left" vertical="center"/>
    </xf>
    <xf numFmtId="0" fontId="67" fillId="2" borderId="3" xfId="0" applyFont="1" applyFill="1" applyBorder="1" applyAlignment="1">
      <alignment vertical="center" wrapText="1"/>
    </xf>
    <xf numFmtId="0" fontId="67" fillId="2" borderId="3" xfId="0" applyFont="1" applyFill="1" applyBorder="1" applyAlignment="1">
      <alignment horizontal="center" vertical="center" wrapText="1"/>
    </xf>
    <xf numFmtId="0" fontId="68" fillId="2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right" vertical="center"/>
    </xf>
    <xf numFmtId="2" fontId="4" fillId="0" borderId="0" xfId="0" applyNumberFormat="1" applyFont="1"/>
    <xf numFmtId="2" fontId="4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 vertical="center"/>
    </xf>
    <xf numFmtId="0" fontId="69" fillId="8" borderId="1" xfId="0" applyFont="1" applyFill="1" applyBorder="1" applyAlignment="1">
      <alignment horizontal="center" vertical="center"/>
    </xf>
    <xf numFmtId="1" fontId="4" fillId="9" borderId="1" xfId="0" applyNumberFormat="1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0" fillId="9" borderId="0" xfId="0" applyFill="1"/>
    <xf numFmtId="0" fontId="0" fillId="0" borderId="1" xfId="0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/>
    <xf numFmtId="0" fontId="5" fillId="0" borderId="1" xfId="0" applyFont="1" applyBorder="1" applyAlignment="1">
      <alignment horizontal="left"/>
    </xf>
    <xf numFmtId="0" fontId="70" fillId="0" borderId="1" xfId="0" applyFont="1" applyBorder="1" applyAlignment="1">
      <alignment horizontal="center" vertical="center" wrapText="1"/>
    </xf>
    <xf numFmtId="164" fontId="42" fillId="0" borderId="7" xfId="0" applyNumberFormat="1" applyFont="1" applyFill="1" applyBorder="1" applyAlignment="1">
      <alignment horizontal="left" vertical="center"/>
    </xf>
    <xf numFmtId="0" fontId="73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19" fillId="0" borderId="0" xfId="0" quotePrefix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75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center" vertical="center"/>
    </xf>
    <xf numFmtId="0" fontId="74" fillId="0" borderId="0" xfId="0" quotePrefix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horizontal="left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73" fillId="0" borderId="1" xfId="0" applyFont="1" applyBorder="1" applyAlignment="1">
      <alignment horizontal="center"/>
    </xf>
    <xf numFmtId="0" fontId="7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5" fillId="9" borderId="0" xfId="0" applyFont="1" applyFill="1"/>
    <xf numFmtId="0" fontId="4" fillId="0" borderId="1" xfId="0" applyFont="1" applyBorder="1" applyAlignment="1">
      <alignment horizontal="left" vertical="center"/>
    </xf>
    <xf numFmtId="0" fontId="7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77" fillId="2" borderId="1" xfId="0" applyFont="1" applyFill="1" applyBorder="1" applyAlignment="1" applyProtection="1">
      <alignment horizontal="left" vertical="center" wrapText="1"/>
      <protection locked="0"/>
    </xf>
    <xf numFmtId="0" fontId="78" fillId="2" borderId="1" xfId="0" applyFont="1" applyFill="1" applyBorder="1" applyAlignment="1">
      <alignment horizontal="left" vertical="center"/>
    </xf>
    <xf numFmtId="0" fontId="79" fillId="2" borderId="1" xfId="0" applyFont="1" applyFill="1" applyBorder="1" applyAlignment="1">
      <alignment horizontal="left" vertical="center"/>
    </xf>
    <xf numFmtId="0" fontId="7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80" fillId="0" borderId="7" xfId="3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1" xfId="3" applyFont="1" applyBorder="1" applyAlignment="1">
      <alignment horizontal="left" vertical="center"/>
    </xf>
    <xf numFmtId="1" fontId="4" fillId="9" borderId="6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13" borderId="0" xfId="0" applyFill="1"/>
    <xf numFmtId="0" fontId="81" fillId="12" borderId="1" xfId="0" applyFont="1" applyFill="1" applyBorder="1" applyAlignment="1">
      <alignment horizontal="center" vertical="center" wrapText="1"/>
    </xf>
    <xf numFmtId="0" fontId="81" fillId="13" borderId="1" xfId="0" applyFont="1" applyFill="1" applyBorder="1" applyAlignment="1">
      <alignment horizontal="center" vertical="center" wrapText="1"/>
    </xf>
    <xf numFmtId="0" fontId="81" fillId="13" borderId="1" xfId="0" applyFont="1" applyFill="1" applyBorder="1" applyAlignment="1">
      <alignment horizontal="center"/>
    </xf>
    <xf numFmtId="1" fontId="16" fillId="11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15" borderId="1" xfId="0" applyNumberFormat="1" applyFont="1" applyFill="1" applyBorder="1" applyAlignment="1" applyProtection="1">
      <alignment horizontal="center" vertical="center" wrapText="1"/>
      <protection locked="0"/>
    </xf>
    <xf numFmtId="1" fontId="16" fillId="1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14" borderId="0" xfId="0" applyFill="1"/>
    <xf numFmtId="0" fontId="81" fillId="14" borderId="1" xfId="0" applyFont="1" applyFill="1" applyBorder="1" applyAlignment="1">
      <alignment horizontal="center" vertical="center" wrapText="1"/>
    </xf>
    <xf numFmtId="14" fontId="0" fillId="0" borderId="19" xfId="0" quotePrefix="1" applyNumberFormat="1" applyBorder="1" applyAlignment="1">
      <alignment horizontal="center"/>
    </xf>
    <xf numFmtId="0" fontId="82" fillId="0" borderId="1" xfId="0" applyFont="1" applyBorder="1" applyAlignment="1">
      <alignment horizontal="center" vertical="center" wrapText="1"/>
    </xf>
    <xf numFmtId="0" fontId="83" fillId="0" borderId="1" xfId="0" applyFont="1" applyBorder="1" applyAlignment="1">
      <alignment horizontal="center" vertical="center"/>
    </xf>
    <xf numFmtId="0" fontId="5" fillId="9" borderId="0" xfId="0" applyFont="1" applyFill="1"/>
    <xf numFmtId="0" fontId="73" fillId="9" borderId="1" xfId="0" applyFont="1" applyFill="1" applyBorder="1" applyAlignment="1">
      <alignment horizontal="center" vertical="center" wrapText="1"/>
    </xf>
    <xf numFmtId="0" fontId="73" fillId="9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/>
    </xf>
    <xf numFmtId="0" fontId="73" fillId="1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3" fillId="1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/>
    </xf>
    <xf numFmtId="0" fontId="80" fillId="0" borderId="1" xfId="3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5" fillId="0" borderId="0" xfId="0" applyFont="1" applyBorder="1"/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5" xfId="0" applyBorder="1"/>
    <xf numFmtId="0" fontId="5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1" fontId="84" fillId="16" borderId="1" xfId="0" applyNumberFormat="1" applyFont="1" applyFill="1" applyBorder="1" applyAlignment="1">
      <alignment horizontal="center" vertical="center"/>
    </xf>
    <xf numFmtId="0" fontId="0" fillId="16" borderId="0" xfId="0" applyFill="1"/>
    <xf numFmtId="0" fontId="0" fillId="10" borderId="0" xfId="0" applyFill="1"/>
    <xf numFmtId="0" fontId="5" fillId="1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81" fillId="0" borderId="0" xfId="0" applyFont="1"/>
    <xf numFmtId="0" fontId="3" fillId="10" borderId="0" xfId="0" applyFont="1" applyFill="1" applyBorder="1" applyAlignment="1">
      <alignment horizontal="left"/>
    </xf>
    <xf numFmtId="0" fontId="85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16" fontId="79" fillId="0" borderId="0" xfId="0" applyNumberFormat="1" applyFont="1" applyBorder="1" applyAlignment="1">
      <alignment horizontal="center"/>
    </xf>
    <xf numFmtId="0" fontId="35" fillId="0" borderId="0" xfId="0" applyFont="1" applyBorder="1"/>
    <xf numFmtId="0" fontId="79" fillId="0" borderId="0" xfId="0" applyFont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0" fontId="7" fillId="0" borderId="7" xfId="0" applyFont="1" applyBorder="1" applyAlignment="1">
      <alignment horizontal="left"/>
    </xf>
    <xf numFmtId="0" fontId="81" fillId="17" borderId="1" xfId="0" applyFont="1" applyFill="1" applyBorder="1" applyAlignment="1">
      <alignment horizontal="center" vertical="center" wrapText="1"/>
    </xf>
    <xf numFmtId="1" fontId="16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3" applyFont="1" applyBorder="1" applyAlignment="1">
      <alignment horizontal="left" vertical="center"/>
    </xf>
    <xf numFmtId="0" fontId="4" fillId="11" borderId="1" xfId="0" applyFont="1" applyFill="1" applyBorder="1" applyAlignment="1">
      <alignment horizontal="center" vertical="center"/>
    </xf>
    <xf numFmtId="1" fontId="16" fillId="18" borderId="1" xfId="0" applyNumberFormat="1" applyFont="1" applyFill="1" applyBorder="1" applyAlignment="1" applyProtection="1">
      <alignment horizontal="center" vertical="center" wrapText="1"/>
      <protection locked="0"/>
    </xf>
    <xf numFmtId="0" fontId="73" fillId="0" borderId="1" xfId="3" applyFont="1" applyFill="1" applyBorder="1" applyAlignment="1">
      <alignment horizontal="left" vertical="center" wrapText="1"/>
    </xf>
    <xf numFmtId="0" fontId="0" fillId="9" borderId="1" xfId="0" applyFill="1" applyBorder="1" applyAlignment="1">
      <alignment horizontal="center"/>
    </xf>
    <xf numFmtId="0" fontId="3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/>
    </xf>
    <xf numFmtId="1" fontId="4" fillId="10" borderId="1" xfId="0" applyNumberFormat="1" applyFont="1" applyFill="1" applyBorder="1" applyAlignment="1">
      <alignment horizontal="center" vertical="center"/>
    </xf>
    <xf numFmtId="14" fontId="0" fillId="0" borderId="19" xfId="0" quotePrefix="1" applyNumberFormat="1" applyBorder="1"/>
    <xf numFmtId="0" fontId="4" fillId="0" borderId="9" xfId="0" applyFont="1" applyBorder="1"/>
    <xf numFmtId="0" fontId="4" fillId="0" borderId="14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 wrapText="1"/>
    </xf>
    <xf numFmtId="0" fontId="8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1" fontId="84" fillId="14" borderId="1" xfId="0" applyNumberFormat="1" applyFont="1" applyFill="1" applyBorder="1" applyAlignment="1">
      <alignment horizontal="center" vertical="center"/>
    </xf>
    <xf numFmtId="0" fontId="73" fillId="0" borderId="5" xfId="0" applyFont="1" applyBorder="1" applyAlignment="1">
      <alignment horizontal="center" vertical="center" wrapText="1"/>
    </xf>
    <xf numFmtId="0" fontId="88" fillId="0" borderId="1" xfId="0" applyFont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/>
    </xf>
    <xf numFmtId="0" fontId="4" fillId="5" borderId="22" xfId="0" applyFont="1" applyFill="1" applyBorder="1" applyAlignment="1">
      <alignment horizontal="center" vertical="top"/>
    </xf>
    <xf numFmtId="0" fontId="35" fillId="5" borderId="12" xfId="0" applyFont="1" applyFill="1" applyBorder="1" applyAlignment="1">
      <alignment horizontal="center" vertical="center"/>
    </xf>
    <xf numFmtId="0" fontId="35" fillId="5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43" fillId="6" borderId="4" xfId="0" applyFont="1" applyFill="1" applyBorder="1" applyAlignment="1">
      <alignment horizontal="center" vertical="center" wrapText="1"/>
    </xf>
    <xf numFmtId="0" fontId="43" fillId="6" borderId="6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</cellXfs>
  <cellStyles count="4">
    <cellStyle name="Navadno" xfId="0" builtinId="0"/>
    <cellStyle name="Navadno 2" xfId="1"/>
    <cellStyle name="Navadno 3" xfId="2"/>
    <cellStyle name="Navadno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0</xdr:row>
      <xdr:rowOff>161925</xdr:rowOff>
    </xdr:from>
    <xdr:to>
      <xdr:col>15</xdr:col>
      <xdr:colOff>333375</xdr:colOff>
      <xdr:row>0</xdr:row>
      <xdr:rowOff>800100</xdr:rowOff>
    </xdr:to>
    <xdr:pic>
      <xdr:nvPicPr>
        <xdr:cNvPr id="2049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91300" y="161925"/>
          <a:ext cx="6286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0</xdr:row>
      <xdr:rowOff>228600</xdr:rowOff>
    </xdr:from>
    <xdr:to>
      <xdr:col>1</xdr:col>
      <xdr:colOff>1571625</xdr:colOff>
      <xdr:row>0</xdr:row>
      <xdr:rowOff>838200</xdr:rowOff>
    </xdr:to>
    <xdr:pic>
      <xdr:nvPicPr>
        <xdr:cNvPr id="2052" name="Slika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21526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38100</xdr:colOff>
      <xdr:row>0</xdr:row>
      <xdr:rowOff>85725</xdr:rowOff>
    </xdr:from>
    <xdr:to>
      <xdr:col>16</xdr:col>
      <xdr:colOff>228600</xdr:colOff>
      <xdr:row>0</xdr:row>
      <xdr:rowOff>628650</xdr:rowOff>
    </xdr:to>
    <xdr:pic>
      <xdr:nvPicPr>
        <xdr:cNvPr id="3073" name="Picture 1" descr="SDG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96100" y="85725"/>
          <a:ext cx="542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133350</xdr:rowOff>
    </xdr:from>
    <xdr:to>
      <xdr:col>1</xdr:col>
      <xdr:colOff>1285875</xdr:colOff>
      <xdr:row>0</xdr:row>
      <xdr:rowOff>638175</xdr:rowOff>
    </xdr:to>
    <xdr:pic>
      <xdr:nvPicPr>
        <xdr:cNvPr id="3074" name="Slika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33350"/>
          <a:ext cx="1771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zoomScaleNormal="100" workbookViewId="0">
      <selection activeCell="R4" sqref="R4"/>
    </sheetView>
  </sheetViews>
  <sheetFormatPr defaultRowHeight="12.75" x14ac:dyDescent="0.2"/>
  <cols>
    <col min="1" max="1" width="9.28515625" customWidth="1"/>
    <col min="2" max="2" width="23.7109375" customWidth="1"/>
    <col min="3" max="3" width="6.28515625" customWidth="1"/>
    <col min="4" max="4" width="5.28515625" customWidth="1"/>
    <col min="5" max="5" width="5.5703125" customWidth="1"/>
    <col min="6" max="6" width="5.140625" customWidth="1"/>
    <col min="7" max="7" width="5.5703125" customWidth="1"/>
    <col min="8" max="8" width="5.140625" customWidth="1"/>
    <col min="9" max="9" width="6" customWidth="1"/>
    <col min="10" max="10" width="5.140625" customWidth="1"/>
    <col min="11" max="11" width="5.5703125" customWidth="1"/>
    <col min="12" max="12" width="5.140625" customWidth="1"/>
    <col min="13" max="13" width="5.85546875" customWidth="1"/>
    <col min="14" max="14" width="5.140625" customWidth="1"/>
    <col min="15" max="16" width="8.5703125" customWidth="1"/>
    <col min="17" max="17" width="7.7109375" customWidth="1"/>
    <col min="19" max="19" width="29.28515625" customWidth="1"/>
  </cols>
  <sheetData>
    <row r="1" spans="1:19" ht="66.75" customHeight="1" x14ac:dyDescent="0.25">
      <c r="C1" s="365" t="s">
        <v>201</v>
      </c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spans="1:19" ht="12" customHeight="1" x14ac:dyDescent="0.2"/>
    <row r="3" spans="1:19" ht="23.45" customHeight="1" thickBot="1" x14ac:dyDescent="0.25">
      <c r="A3" s="86"/>
      <c r="B3" s="87" t="s">
        <v>28</v>
      </c>
      <c r="C3" s="366" t="s">
        <v>199</v>
      </c>
      <c r="D3" s="367"/>
      <c r="E3" s="366" t="s">
        <v>200</v>
      </c>
      <c r="F3" s="367"/>
      <c r="G3" s="366" t="s">
        <v>231</v>
      </c>
      <c r="H3" s="367"/>
      <c r="I3" s="366" t="s">
        <v>230</v>
      </c>
      <c r="J3" s="367"/>
      <c r="K3" s="366" t="s">
        <v>232</v>
      </c>
      <c r="L3" s="367"/>
      <c r="M3" s="366" t="s">
        <v>256</v>
      </c>
      <c r="N3" s="367"/>
      <c r="O3" s="368" t="s">
        <v>29</v>
      </c>
      <c r="P3" s="369"/>
    </row>
    <row r="4" spans="1:19" ht="18" customHeight="1" x14ac:dyDescent="0.2">
      <c r="A4" s="88" t="s">
        <v>30</v>
      </c>
      <c r="B4" s="89" t="s">
        <v>1</v>
      </c>
      <c r="C4" s="90" t="s">
        <v>31</v>
      </c>
      <c r="D4" s="90" t="s">
        <v>32</v>
      </c>
      <c r="E4" s="90" t="s">
        <v>31</v>
      </c>
      <c r="F4" s="90" t="s">
        <v>32</v>
      </c>
      <c r="G4" s="90" t="s">
        <v>31</v>
      </c>
      <c r="H4" s="90" t="s">
        <v>32</v>
      </c>
      <c r="I4" s="90" t="s">
        <v>31</v>
      </c>
      <c r="J4" s="90" t="s">
        <v>32</v>
      </c>
      <c r="K4" s="90" t="s">
        <v>31</v>
      </c>
      <c r="L4" s="90" t="s">
        <v>32</v>
      </c>
      <c r="M4" s="90" t="s">
        <v>31</v>
      </c>
      <c r="N4" s="90" t="s">
        <v>32</v>
      </c>
      <c r="O4" s="91" t="s">
        <v>31</v>
      </c>
      <c r="P4" s="91" t="s">
        <v>32</v>
      </c>
    </row>
    <row r="5" spans="1:19" ht="18" customHeight="1" x14ac:dyDescent="0.2">
      <c r="A5" s="105">
        <v>1</v>
      </c>
      <c r="B5" s="180" t="s">
        <v>89</v>
      </c>
      <c r="C5" s="231">
        <v>561</v>
      </c>
      <c r="D5" s="231">
        <v>20</v>
      </c>
      <c r="E5" s="231">
        <v>562</v>
      </c>
      <c r="F5" s="231">
        <v>20</v>
      </c>
      <c r="G5" s="231">
        <v>560</v>
      </c>
      <c r="H5" s="231">
        <v>20</v>
      </c>
      <c r="I5" s="231">
        <v>550</v>
      </c>
      <c r="J5" s="231">
        <v>13</v>
      </c>
      <c r="K5" s="231">
        <v>558</v>
      </c>
      <c r="L5" s="231">
        <v>20</v>
      </c>
      <c r="M5" s="42">
        <v>562</v>
      </c>
      <c r="N5" s="42">
        <v>16</v>
      </c>
      <c r="O5" s="110">
        <f t="shared" ref="O5:O16" si="0">C5+E5+G5+I5+K5</f>
        <v>2791</v>
      </c>
      <c r="P5" s="110">
        <f t="shared" ref="P5:P16" si="1">D5+F5+H5+J5+L5+N5</f>
        <v>109</v>
      </c>
    </row>
    <row r="6" spans="1:19" ht="18" customHeight="1" x14ac:dyDescent="0.2">
      <c r="A6" s="106">
        <v>2</v>
      </c>
      <c r="B6" s="180" t="s">
        <v>34</v>
      </c>
      <c r="C6" s="41">
        <v>556</v>
      </c>
      <c r="D6" s="42">
        <v>16</v>
      </c>
      <c r="E6" s="42">
        <v>559</v>
      </c>
      <c r="F6" s="42">
        <v>16</v>
      </c>
      <c r="G6" s="42">
        <v>558</v>
      </c>
      <c r="H6" s="42">
        <v>16</v>
      </c>
      <c r="I6" s="42">
        <v>556</v>
      </c>
      <c r="J6" s="42">
        <v>20</v>
      </c>
      <c r="K6" s="42">
        <v>557</v>
      </c>
      <c r="L6" s="107">
        <v>16</v>
      </c>
      <c r="M6" s="42">
        <v>566</v>
      </c>
      <c r="N6" s="42">
        <v>20</v>
      </c>
      <c r="O6" s="110">
        <f t="shared" si="0"/>
        <v>2786</v>
      </c>
      <c r="P6" s="110">
        <f t="shared" si="1"/>
        <v>104</v>
      </c>
    </row>
    <row r="7" spans="1:19" ht="18" customHeight="1" x14ac:dyDescent="0.2">
      <c r="A7" s="230">
        <v>3</v>
      </c>
      <c r="B7" s="181" t="s">
        <v>74</v>
      </c>
      <c r="C7" s="231">
        <v>555</v>
      </c>
      <c r="D7" s="231">
        <v>13</v>
      </c>
      <c r="E7" s="231">
        <v>539</v>
      </c>
      <c r="F7" s="231">
        <v>10</v>
      </c>
      <c r="G7" s="231">
        <v>534</v>
      </c>
      <c r="H7" s="231">
        <v>9</v>
      </c>
      <c r="I7" s="231">
        <v>552</v>
      </c>
      <c r="J7" s="231">
        <v>16</v>
      </c>
      <c r="K7" s="231">
        <v>536</v>
      </c>
      <c r="L7" s="231">
        <v>8</v>
      </c>
      <c r="M7" s="41">
        <v>527</v>
      </c>
      <c r="N7" s="357">
        <v>6</v>
      </c>
      <c r="O7" s="111">
        <f t="shared" si="0"/>
        <v>2716</v>
      </c>
      <c r="P7" s="110">
        <f t="shared" si="1"/>
        <v>62</v>
      </c>
    </row>
    <row r="8" spans="1:19" ht="18" customHeight="1" x14ac:dyDescent="0.2">
      <c r="A8" s="6">
        <v>6</v>
      </c>
      <c r="B8" s="180" t="s">
        <v>152</v>
      </c>
      <c r="C8" s="231">
        <v>528</v>
      </c>
      <c r="D8" s="231">
        <v>7</v>
      </c>
      <c r="E8" s="231">
        <v>530</v>
      </c>
      <c r="F8" s="231">
        <v>7</v>
      </c>
      <c r="G8" s="231">
        <v>541</v>
      </c>
      <c r="H8" s="231">
        <v>11</v>
      </c>
      <c r="I8" s="231">
        <v>537</v>
      </c>
      <c r="J8" s="231">
        <v>10</v>
      </c>
      <c r="K8" s="347">
        <v>542</v>
      </c>
      <c r="L8" s="231">
        <v>11</v>
      </c>
      <c r="M8" s="41">
        <v>541</v>
      </c>
      <c r="N8" s="41">
        <v>13</v>
      </c>
      <c r="O8" s="111">
        <f t="shared" si="0"/>
        <v>2678</v>
      </c>
      <c r="P8" s="110">
        <f t="shared" si="1"/>
        <v>59</v>
      </c>
    </row>
    <row r="9" spans="1:19" ht="18" customHeight="1" x14ac:dyDescent="0.2">
      <c r="A9" s="232">
        <v>4</v>
      </c>
      <c r="B9" s="181" t="s">
        <v>103</v>
      </c>
      <c r="C9" s="231">
        <v>550</v>
      </c>
      <c r="D9" s="231">
        <v>11</v>
      </c>
      <c r="E9" s="231">
        <v>543</v>
      </c>
      <c r="F9" s="323">
        <v>9</v>
      </c>
      <c r="G9" s="231">
        <v>550</v>
      </c>
      <c r="H9" s="231">
        <v>13</v>
      </c>
      <c r="I9" s="231">
        <v>522</v>
      </c>
      <c r="J9" s="231">
        <v>8</v>
      </c>
      <c r="K9" s="231">
        <v>530</v>
      </c>
      <c r="L9" s="231">
        <v>6</v>
      </c>
      <c r="M9" s="41">
        <v>538</v>
      </c>
      <c r="N9" s="357">
        <v>9</v>
      </c>
      <c r="O9" s="111">
        <f t="shared" si="0"/>
        <v>2695</v>
      </c>
      <c r="P9" s="110">
        <f t="shared" si="1"/>
        <v>56</v>
      </c>
      <c r="S9" s="328"/>
    </row>
    <row r="10" spans="1:19" ht="18" customHeight="1" x14ac:dyDescent="0.2">
      <c r="A10" s="6">
        <v>5</v>
      </c>
      <c r="B10" s="180" t="s">
        <v>174</v>
      </c>
      <c r="C10" s="231">
        <v>542</v>
      </c>
      <c r="D10" s="231">
        <v>10</v>
      </c>
      <c r="E10" s="231">
        <v>534</v>
      </c>
      <c r="F10" s="231">
        <v>9</v>
      </c>
      <c r="G10" s="231">
        <v>516</v>
      </c>
      <c r="H10" s="231">
        <v>7</v>
      </c>
      <c r="I10" s="231">
        <v>543</v>
      </c>
      <c r="J10" s="231">
        <v>11</v>
      </c>
      <c r="K10" s="347">
        <v>542</v>
      </c>
      <c r="L10" s="231">
        <v>10</v>
      </c>
      <c r="M10" s="42">
        <v>346</v>
      </c>
      <c r="N10" s="42">
        <v>4</v>
      </c>
      <c r="O10" s="110">
        <f t="shared" si="0"/>
        <v>2677</v>
      </c>
      <c r="P10" s="110">
        <f t="shared" si="1"/>
        <v>51</v>
      </c>
    </row>
    <row r="11" spans="1:19" ht="18" customHeight="1" x14ac:dyDescent="0.2">
      <c r="A11" s="6">
        <v>7</v>
      </c>
      <c r="B11" s="182" t="s">
        <v>9</v>
      </c>
      <c r="C11" s="42">
        <v>541</v>
      </c>
      <c r="D11" s="41">
        <v>9</v>
      </c>
      <c r="E11" s="41">
        <v>529</v>
      </c>
      <c r="F11" s="41">
        <v>6</v>
      </c>
      <c r="G11" s="41">
        <v>536</v>
      </c>
      <c r="H11" s="41">
        <v>10</v>
      </c>
      <c r="I11" s="41">
        <v>535</v>
      </c>
      <c r="J11" s="41">
        <v>9</v>
      </c>
      <c r="K11" s="41">
        <v>533</v>
      </c>
      <c r="L11" s="41">
        <v>7</v>
      </c>
      <c r="M11" s="41">
        <v>535</v>
      </c>
      <c r="N11" s="41">
        <v>9</v>
      </c>
      <c r="O11" s="111">
        <f t="shared" si="0"/>
        <v>2674</v>
      </c>
      <c r="P11" s="110">
        <f t="shared" si="1"/>
        <v>50</v>
      </c>
    </row>
    <row r="12" spans="1:19" ht="18" customHeight="1" x14ac:dyDescent="0.2">
      <c r="A12" s="6">
        <v>8</v>
      </c>
      <c r="B12" s="181" t="s">
        <v>35</v>
      </c>
      <c r="C12" s="231">
        <v>511</v>
      </c>
      <c r="D12" s="231">
        <v>4</v>
      </c>
      <c r="E12" s="231">
        <v>548</v>
      </c>
      <c r="F12" s="231">
        <v>13</v>
      </c>
      <c r="G12" s="231">
        <v>521</v>
      </c>
      <c r="H12" s="231">
        <v>8</v>
      </c>
      <c r="I12" s="231">
        <v>331</v>
      </c>
      <c r="J12" s="231">
        <v>3</v>
      </c>
      <c r="K12" s="231">
        <v>543</v>
      </c>
      <c r="L12" s="231">
        <v>13</v>
      </c>
      <c r="M12" s="41">
        <v>358</v>
      </c>
      <c r="N12" s="41">
        <v>5</v>
      </c>
      <c r="O12" s="111">
        <f t="shared" si="0"/>
        <v>2454</v>
      </c>
      <c r="P12" s="110">
        <f t="shared" si="1"/>
        <v>46</v>
      </c>
    </row>
    <row r="13" spans="1:19" ht="18" customHeight="1" x14ac:dyDescent="0.2">
      <c r="A13" s="6">
        <v>10</v>
      </c>
      <c r="B13" s="243" t="s">
        <v>5</v>
      </c>
      <c r="C13" s="231">
        <v>530</v>
      </c>
      <c r="D13" s="231">
        <v>8</v>
      </c>
      <c r="E13" s="231">
        <v>534</v>
      </c>
      <c r="F13" s="231">
        <v>8</v>
      </c>
      <c r="G13" s="231">
        <v>350</v>
      </c>
      <c r="H13" s="231">
        <v>3</v>
      </c>
      <c r="I13" s="231">
        <v>342</v>
      </c>
      <c r="J13" s="231">
        <v>4</v>
      </c>
      <c r="K13" s="231">
        <v>343</v>
      </c>
      <c r="L13" s="231">
        <v>4</v>
      </c>
      <c r="M13" s="41">
        <v>536</v>
      </c>
      <c r="N13" s="41">
        <v>10</v>
      </c>
      <c r="O13" s="111">
        <f t="shared" si="0"/>
        <v>2099</v>
      </c>
      <c r="P13" s="110">
        <f t="shared" si="1"/>
        <v>37</v>
      </c>
    </row>
    <row r="14" spans="1:19" ht="18" customHeight="1" x14ac:dyDescent="0.2">
      <c r="A14" s="6">
        <v>9</v>
      </c>
      <c r="B14" s="180" t="s">
        <v>158</v>
      </c>
      <c r="C14" s="231">
        <v>513</v>
      </c>
      <c r="D14" s="323">
        <v>5</v>
      </c>
      <c r="E14" s="231">
        <v>499</v>
      </c>
      <c r="F14" s="323">
        <v>4</v>
      </c>
      <c r="G14" s="231">
        <v>503</v>
      </c>
      <c r="H14" s="323">
        <v>5</v>
      </c>
      <c r="I14" s="231">
        <v>460</v>
      </c>
      <c r="J14" s="231">
        <v>5</v>
      </c>
      <c r="K14" s="231">
        <v>541</v>
      </c>
      <c r="L14" s="231">
        <v>9</v>
      </c>
      <c r="M14" s="42">
        <v>504</v>
      </c>
      <c r="N14" s="357">
        <v>5</v>
      </c>
      <c r="O14" s="110">
        <f t="shared" si="0"/>
        <v>2516</v>
      </c>
      <c r="P14" s="110">
        <f t="shared" si="1"/>
        <v>33</v>
      </c>
    </row>
    <row r="15" spans="1:19" ht="18" customHeight="1" x14ac:dyDescent="0.2">
      <c r="A15" s="6">
        <v>11</v>
      </c>
      <c r="B15" s="181" t="s">
        <v>157</v>
      </c>
      <c r="C15" s="231">
        <v>512</v>
      </c>
      <c r="D15" s="231">
        <v>5</v>
      </c>
      <c r="E15" s="231">
        <v>482</v>
      </c>
      <c r="F15" s="231">
        <v>4</v>
      </c>
      <c r="G15" s="231">
        <v>481</v>
      </c>
      <c r="H15" s="231">
        <v>4</v>
      </c>
      <c r="I15" s="231">
        <v>520</v>
      </c>
      <c r="J15" s="231">
        <v>7</v>
      </c>
      <c r="K15" s="231">
        <v>506</v>
      </c>
      <c r="L15" s="231">
        <v>5</v>
      </c>
      <c r="M15" s="41">
        <v>525</v>
      </c>
      <c r="N15" s="41">
        <v>7</v>
      </c>
      <c r="O15" s="111">
        <f t="shared" si="0"/>
        <v>2501</v>
      </c>
      <c r="P15" s="110">
        <f t="shared" si="1"/>
        <v>32</v>
      </c>
    </row>
    <row r="16" spans="1:19" ht="18" customHeight="1" x14ac:dyDescent="0.2">
      <c r="A16" s="6">
        <v>12</v>
      </c>
      <c r="B16" s="181" t="s">
        <v>102</v>
      </c>
      <c r="C16" s="231">
        <v>473</v>
      </c>
      <c r="D16" s="231">
        <v>3</v>
      </c>
      <c r="E16" s="291">
        <v>477</v>
      </c>
      <c r="F16" s="231">
        <v>3</v>
      </c>
      <c r="G16" s="231">
        <v>494</v>
      </c>
      <c r="H16" s="231">
        <v>5</v>
      </c>
      <c r="I16" s="231">
        <v>487</v>
      </c>
      <c r="J16" s="231">
        <v>6</v>
      </c>
      <c r="K16" s="231">
        <v>300</v>
      </c>
      <c r="L16" s="231">
        <v>3</v>
      </c>
      <c r="M16" s="41">
        <v>163</v>
      </c>
      <c r="N16" s="41">
        <v>3</v>
      </c>
      <c r="O16" s="111">
        <f t="shared" si="0"/>
        <v>2231</v>
      </c>
      <c r="P16" s="110">
        <f t="shared" si="1"/>
        <v>23</v>
      </c>
    </row>
    <row r="17" spans="1:19" ht="18" customHeight="1" x14ac:dyDescent="0.2">
      <c r="A17" s="4">
        <v>13</v>
      </c>
      <c r="B17" s="229"/>
      <c r="C17" s="41"/>
      <c r="D17" s="41"/>
      <c r="E17" s="43"/>
      <c r="F17" s="41"/>
      <c r="G17" s="41"/>
      <c r="H17" s="41"/>
      <c r="I17" s="41"/>
      <c r="J17" s="41"/>
      <c r="K17" s="41"/>
      <c r="L17" s="41"/>
      <c r="M17" s="41"/>
      <c r="N17" s="41"/>
      <c r="O17" s="111">
        <f t="shared" ref="O17" si="2">C17+E17+G17+I17+K17</f>
        <v>0</v>
      </c>
      <c r="P17" s="110">
        <f t="shared" ref="P17" si="3">D17+F17+H17+J17+L17+N17</f>
        <v>0</v>
      </c>
    </row>
    <row r="18" spans="1:19" x14ac:dyDescent="0.2">
      <c r="B18" s="226" t="s">
        <v>69</v>
      </c>
      <c r="C18" s="227">
        <f>SUM(C5:C16)/12</f>
        <v>531</v>
      </c>
      <c r="D18" s="227" t="s">
        <v>24</v>
      </c>
      <c r="E18" s="227">
        <f>SUM(E5:E16)/12</f>
        <v>528</v>
      </c>
      <c r="F18" s="227" t="s">
        <v>24</v>
      </c>
      <c r="G18" s="227">
        <f>SUM(G5:G16)/12</f>
        <v>512</v>
      </c>
      <c r="H18" s="227" t="s">
        <v>24</v>
      </c>
      <c r="I18" s="227">
        <f>SUM(I5:I15)/11.66</f>
        <v>467.23842195540306</v>
      </c>
      <c r="J18" s="227" t="s">
        <v>24</v>
      </c>
      <c r="K18" s="227">
        <f>SUM(K5:K17)/11</f>
        <v>548.27272727272725</v>
      </c>
      <c r="L18" s="227" t="s">
        <v>24</v>
      </c>
      <c r="M18" s="227">
        <f>SUM(M5:M16)/12</f>
        <v>475.08333333333331</v>
      </c>
      <c r="N18" s="9" t="s">
        <v>24</v>
      </c>
      <c r="O18" s="17" t="s">
        <v>24</v>
      </c>
      <c r="P18" s="7"/>
      <c r="Q18" s="3"/>
    </row>
    <row r="19" spans="1:19" x14ac:dyDescent="0.2">
      <c r="B19" s="226" t="s">
        <v>70</v>
      </c>
      <c r="C19" s="228">
        <f>(C5+C7+C8+C9+C10+C6)/6</f>
        <v>548.66666666666663</v>
      </c>
      <c r="D19" s="228"/>
      <c r="E19" s="228">
        <f>(E5+E6+E7+E8+E9+E10)/6</f>
        <v>544.5</v>
      </c>
      <c r="F19" s="228"/>
      <c r="G19" s="228">
        <f>(G5+G6+G7+G8+G11+G10)/6</f>
        <v>540.83333333333337</v>
      </c>
      <c r="H19" s="228"/>
      <c r="I19" s="228">
        <f>(I5+I6+I7+I8+I9+I10)/6</f>
        <v>543.33333333333337</v>
      </c>
      <c r="J19" s="228"/>
      <c r="K19" s="228">
        <f>(K5+K6+K7+K8+K9+K10)/6</f>
        <v>544.16666666666663</v>
      </c>
      <c r="L19" s="228"/>
      <c r="M19" s="228">
        <f>(M5+M6+M7+M11+M9+M10)/6</f>
        <v>512.33333333333337</v>
      </c>
      <c r="N19" s="48"/>
      <c r="O19" s="8"/>
      <c r="P19" s="7"/>
      <c r="Q19" s="3"/>
    </row>
    <row r="20" spans="1:19" ht="13.5" customHeight="1" x14ac:dyDescent="0.2">
      <c r="L20" s="278"/>
      <c r="M20" s="324"/>
      <c r="N20" s="305" t="s">
        <v>204</v>
      </c>
      <c r="O20" s="233"/>
      <c r="P20" s="233"/>
      <c r="Q20" s="221"/>
      <c r="R20" s="221" t="s">
        <v>203</v>
      </c>
      <c r="S20" s="221" t="s">
        <v>220</v>
      </c>
    </row>
    <row r="21" spans="1:19" x14ac:dyDescent="0.2">
      <c r="R21" s="221" t="s">
        <v>205</v>
      </c>
      <c r="S21" s="221" t="s">
        <v>221</v>
      </c>
    </row>
    <row r="22" spans="1:19" ht="3" customHeight="1" x14ac:dyDescent="0.3">
      <c r="A22" s="109" t="s">
        <v>115</v>
      </c>
    </row>
    <row r="23" spans="1:19" ht="17.25" customHeight="1" x14ac:dyDescent="0.3">
      <c r="A23" s="109" t="s">
        <v>116</v>
      </c>
      <c r="M23" s="325"/>
      <c r="N23" s="221" t="s">
        <v>244</v>
      </c>
      <c r="R23" s="221" t="s">
        <v>206</v>
      </c>
      <c r="S23" s="221" t="s">
        <v>220</v>
      </c>
    </row>
    <row r="24" spans="1:19" x14ac:dyDescent="0.2">
      <c r="R24" s="221" t="s">
        <v>207</v>
      </c>
      <c r="S24">
        <v>0</v>
      </c>
    </row>
    <row r="25" spans="1:19" ht="15" x14ac:dyDescent="0.2">
      <c r="A25" s="133" t="s">
        <v>198</v>
      </c>
      <c r="R25" s="221" t="s">
        <v>208</v>
      </c>
      <c r="S25">
        <v>0</v>
      </c>
    </row>
    <row r="26" spans="1:19" ht="13.5" thickBot="1" x14ac:dyDescent="0.25">
      <c r="R26" s="221" t="s">
        <v>209</v>
      </c>
      <c r="S26" s="221" t="s">
        <v>251</v>
      </c>
    </row>
    <row r="27" spans="1:19" x14ac:dyDescent="0.2">
      <c r="A27" s="142" t="s">
        <v>25</v>
      </c>
      <c r="B27" s="302">
        <v>43425</v>
      </c>
      <c r="C27" s="143" t="s">
        <v>66</v>
      </c>
      <c r="D27" s="144"/>
      <c r="E27" s="145"/>
      <c r="F27" s="145"/>
      <c r="G27" s="145"/>
      <c r="H27" s="145"/>
      <c r="I27" s="145"/>
      <c r="J27" s="145"/>
      <c r="K27" s="146"/>
    </row>
    <row r="28" spans="1:19" x14ac:dyDescent="0.2">
      <c r="A28" s="147"/>
      <c r="B28" s="148" t="s">
        <v>43</v>
      </c>
      <c r="C28" s="126" t="s">
        <v>121</v>
      </c>
      <c r="D28" s="127" t="s">
        <v>120</v>
      </c>
      <c r="E28" s="149"/>
      <c r="F28" s="149"/>
      <c r="G28" s="149"/>
      <c r="H28" s="149"/>
      <c r="I28" s="150"/>
      <c r="J28" s="149"/>
      <c r="K28" s="151"/>
    </row>
    <row r="29" spans="1:19" x14ac:dyDescent="0.2">
      <c r="A29" s="152">
        <v>1</v>
      </c>
      <c r="B29" s="130" t="s">
        <v>81</v>
      </c>
      <c r="C29" s="134">
        <v>1</v>
      </c>
      <c r="D29" s="131">
        <v>10</v>
      </c>
      <c r="E29" s="137" t="s">
        <v>123</v>
      </c>
      <c r="F29" s="138"/>
      <c r="G29" s="138"/>
      <c r="H29" s="138"/>
      <c r="I29" s="139" t="s">
        <v>67</v>
      </c>
      <c r="J29" s="138"/>
      <c r="K29" s="153"/>
    </row>
    <row r="30" spans="1:19" x14ac:dyDescent="0.2">
      <c r="A30" s="152">
        <v>2</v>
      </c>
      <c r="B30" s="130" t="s">
        <v>77</v>
      </c>
      <c r="C30" s="134">
        <v>3</v>
      </c>
      <c r="D30" s="131"/>
      <c r="E30" s="140" t="s">
        <v>151</v>
      </c>
      <c r="F30" s="141"/>
      <c r="G30" s="141"/>
      <c r="H30" s="141"/>
      <c r="I30" s="141" t="s">
        <v>192</v>
      </c>
      <c r="J30" s="141"/>
      <c r="K30" s="154"/>
    </row>
    <row r="31" spans="1:19" x14ac:dyDescent="0.2">
      <c r="A31" s="152">
        <v>3</v>
      </c>
      <c r="B31" s="131" t="s">
        <v>79</v>
      </c>
      <c r="C31" s="134"/>
      <c r="D31" s="131">
        <v>9</v>
      </c>
      <c r="E31" s="140" t="s">
        <v>124</v>
      </c>
      <c r="F31" s="141"/>
      <c r="G31" s="141"/>
      <c r="H31" s="141"/>
      <c r="I31" s="141" t="s">
        <v>172</v>
      </c>
      <c r="J31" s="141"/>
      <c r="K31" s="154"/>
    </row>
    <row r="32" spans="1:19" x14ac:dyDescent="0.2">
      <c r="A32" s="152">
        <v>4</v>
      </c>
      <c r="B32" s="130" t="s">
        <v>78</v>
      </c>
      <c r="C32" s="134">
        <v>3</v>
      </c>
      <c r="D32" s="131">
        <v>5</v>
      </c>
      <c r="E32" s="140"/>
      <c r="F32" s="141"/>
      <c r="G32" s="141"/>
      <c r="H32" s="141"/>
      <c r="I32" s="141" t="s">
        <v>165</v>
      </c>
      <c r="J32" s="141"/>
      <c r="K32" s="154"/>
    </row>
    <row r="33" spans="1:11" x14ac:dyDescent="0.2">
      <c r="A33" s="152">
        <v>5</v>
      </c>
      <c r="B33" s="132" t="s">
        <v>82</v>
      </c>
      <c r="C33" s="134">
        <v>3</v>
      </c>
      <c r="D33" s="131">
        <v>8</v>
      </c>
      <c r="E33" s="129"/>
      <c r="F33" s="128"/>
      <c r="G33" s="128"/>
      <c r="H33" s="128"/>
      <c r="I33" s="128"/>
      <c r="J33" s="128"/>
      <c r="K33" s="155"/>
    </row>
    <row r="34" spans="1:11" x14ac:dyDescent="0.2">
      <c r="A34" s="152">
        <v>6</v>
      </c>
      <c r="B34" s="131" t="s">
        <v>80</v>
      </c>
      <c r="C34" s="134"/>
      <c r="D34" s="131">
        <v>6</v>
      </c>
      <c r="E34" s="135" t="s">
        <v>122</v>
      </c>
      <c r="F34" s="136"/>
      <c r="G34" s="136"/>
      <c r="H34" s="136"/>
      <c r="I34" s="136"/>
      <c r="J34" s="136"/>
      <c r="K34" s="156"/>
    </row>
    <row r="35" spans="1:11" ht="13.5" thickBot="1" x14ac:dyDescent="0.25">
      <c r="A35" s="157"/>
      <c r="B35" s="158" t="s">
        <v>65</v>
      </c>
      <c r="C35" s="363">
        <f>SUM(C29:D34)</f>
        <v>48</v>
      </c>
      <c r="D35" s="364"/>
      <c r="E35" s="159"/>
      <c r="F35" s="160"/>
      <c r="G35" s="160"/>
      <c r="H35" s="160"/>
      <c r="I35" s="160"/>
      <c r="J35" s="160"/>
      <c r="K35" s="161"/>
    </row>
    <row r="36" spans="1:11" ht="13.5" thickBot="1" x14ac:dyDescent="0.25"/>
    <row r="37" spans="1:11" x14ac:dyDescent="0.2">
      <c r="A37" s="142" t="s">
        <v>126</v>
      </c>
      <c r="B37" s="302">
        <v>43453</v>
      </c>
      <c r="C37" s="143" t="s">
        <v>66</v>
      </c>
      <c r="D37" s="144"/>
      <c r="E37" s="145"/>
      <c r="F37" s="145"/>
      <c r="G37" s="145"/>
      <c r="H37" s="145"/>
      <c r="I37" s="145"/>
      <c r="J37" s="145"/>
      <c r="K37" s="146"/>
    </row>
    <row r="38" spans="1:11" x14ac:dyDescent="0.2">
      <c r="A38" s="147"/>
      <c r="B38" s="148" t="s">
        <v>43</v>
      </c>
      <c r="C38" s="126" t="s">
        <v>121</v>
      </c>
      <c r="D38" s="127" t="s">
        <v>120</v>
      </c>
      <c r="E38" s="149"/>
      <c r="F38" s="149"/>
      <c r="G38" s="149"/>
      <c r="H38" s="149"/>
      <c r="I38" s="150"/>
      <c r="J38" s="149"/>
      <c r="K38" s="151"/>
    </row>
    <row r="39" spans="1:11" x14ac:dyDescent="0.2">
      <c r="A39" s="152">
        <v>1</v>
      </c>
      <c r="B39" s="130" t="s">
        <v>81</v>
      </c>
      <c r="C39" s="134">
        <v>1</v>
      </c>
      <c r="D39" s="131">
        <v>8</v>
      </c>
      <c r="E39" s="137" t="s">
        <v>123</v>
      </c>
      <c r="F39" s="138"/>
      <c r="G39" s="138"/>
      <c r="H39" s="138"/>
      <c r="I39" s="139" t="s">
        <v>67</v>
      </c>
      <c r="J39" s="138"/>
      <c r="K39" s="153"/>
    </row>
    <row r="40" spans="1:11" x14ac:dyDescent="0.2">
      <c r="A40" s="152">
        <v>2</v>
      </c>
      <c r="B40" s="130" t="s">
        <v>77</v>
      </c>
      <c r="C40" s="134">
        <v>3</v>
      </c>
      <c r="D40" s="131"/>
      <c r="E40" s="140" t="s">
        <v>151</v>
      </c>
      <c r="F40" s="141"/>
      <c r="G40" s="141"/>
      <c r="H40" s="141"/>
      <c r="I40" s="141" t="s">
        <v>222</v>
      </c>
      <c r="J40" s="141"/>
      <c r="K40" s="154"/>
    </row>
    <row r="41" spans="1:11" x14ac:dyDescent="0.2">
      <c r="A41" s="152">
        <v>3</v>
      </c>
      <c r="B41" s="131" t="s">
        <v>79</v>
      </c>
      <c r="C41" s="134"/>
      <c r="D41" s="131">
        <v>8</v>
      </c>
      <c r="E41" s="140" t="s">
        <v>124</v>
      </c>
      <c r="F41" s="141"/>
      <c r="G41" s="141"/>
      <c r="H41" s="141"/>
      <c r="I41" s="141" t="s">
        <v>165</v>
      </c>
      <c r="J41" s="141"/>
      <c r="K41" s="154"/>
    </row>
    <row r="42" spans="1:11" x14ac:dyDescent="0.2">
      <c r="A42" s="152">
        <v>4</v>
      </c>
      <c r="B42" s="130" t="s">
        <v>78</v>
      </c>
      <c r="C42" s="134">
        <v>3</v>
      </c>
      <c r="D42" s="131">
        <v>5</v>
      </c>
      <c r="E42" s="140"/>
      <c r="F42" s="141"/>
      <c r="G42" s="141"/>
      <c r="H42" s="141"/>
      <c r="I42" s="141"/>
      <c r="J42" s="141"/>
      <c r="K42" s="154"/>
    </row>
    <row r="43" spans="1:11" x14ac:dyDescent="0.2">
      <c r="A43" s="152">
        <v>5</v>
      </c>
      <c r="B43" s="132" t="s">
        <v>82</v>
      </c>
      <c r="C43" s="134">
        <v>2</v>
      </c>
      <c r="D43" s="131">
        <v>8</v>
      </c>
      <c r="E43" s="129"/>
      <c r="F43" s="128"/>
      <c r="G43" s="128"/>
      <c r="H43" s="128"/>
      <c r="I43" s="128"/>
      <c r="J43" s="128"/>
      <c r="K43" s="155"/>
    </row>
    <row r="44" spans="1:11" x14ac:dyDescent="0.2">
      <c r="A44" s="152">
        <v>6</v>
      </c>
      <c r="B44" s="131" t="s">
        <v>80</v>
      </c>
      <c r="C44" s="134"/>
      <c r="D44" s="131">
        <v>6</v>
      </c>
      <c r="E44" s="135" t="s">
        <v>166</v>
      </c>
      <c r="F44" s="136"/>
      <c r="G44" s="136"/>
      <c r="H44" s="136"/>
      <c r="I44" s="136"/>
      <c r="J44" s="136"/>
      <c r="K44" s="156"/>
    </row>
    <row r="45" spans="1:11" ht="13.5" thickBot="1" x14ac:dyDescent="0.25">
      <c r="A45" s="157"/>
      <c r="B45" s="158" t="s">
        <v>65</v>
      </c>
      <c r="C45" s="363">
        <f>SUM(C39:D44)</f>
        <v>44</v>
      </c>
      <c r="D45" s="364"/>
      <c r="E45" s="159"/>
      <c r="F45" s="160"/>
      <c r="G45" s="160"/>
      <c r="H45" s="160"/>
      <c r="I45" s="160"/>
      <c r="J45" s="160"/>
      <c r="K45" s="161"/>
    </row>
    <row r="46" spans="1:11" ht="13.5" thickBot="1" x14ac:dyDescent="0.25"/>
    <row r="47" spans="1:11" x14ac:dyDescent="0.2">
      <c r="A47" s="142" t="s">
        <v>138</v>
      </c>
      <c r="B47" s="302">
        <v>43481</v>
      </c>
      <c r="C47" s="143" t="s">
        <v>66</v>
      </c>
      <c r="D47" s="144"/>
      <c r="E47" s="145"/>
      <c r="F47" s="145"/>
      <c r="G47" s="145"/>
      <c r="H47" s="145"/>
      <c r="I47" s="145"/>
      <c r="J47" s="145"/>
      <c r="K47" s="146"/>
    </row>
    <row r="48" spans="1:11" x14ac:dyDescent="0.2">
      <c r="A48" s="147"/>
      <c r="B48" s="148" t="s">
        <v>43</v>
      </c>
      <c r="C48" s="126" t="s">
        <v>121</v>
      </c>
      <c r="D48" s="127" t="s">
        <v>120</v>
      </c>
      <c r="E48" s="149"/>
      <c r="F48" s="149"/>
      <c r="G48" s="149"/>
      <c r="H48" s="149"/>
      <c r="I48" s="150"/>
      <c r="J48" s="149"/>
      <c r="K48" s="151"/>
    </row>
    <row r="49" spans="1:11" x14ac:dyDescent="0.2">
      <c r="A49" s="152">
        <v>1</v>
      </c>
      <c r="B49" s="130" t="s">
        <v>81</v>
      </c>
      <c r="C49" s="134">
        <v>1</v>
      </c>
      <c r="D49" s="131">
        <v>8</v>
      </c>
      <c r="E49" s="137" t="s">
        <v>123</v>
      </c>
      <c r="F49" s="138"/>
      <c r="G49" s="138"/>
      <c r="H49" s="138"/>
      <c r="I49" s="139" t="s">
        <v>67</v>
      </c>
      <c r="J49" s="138"/>
      <c r="K49" s="153"/>
    </row>
    <row r="50" spans="1:11" x14ac:dyDescent="0.2">
      <c r="A50" s="152">
        <v>2</v>
      </c>
      <c r="B50" s="130" t="s">
        <v>77</v>
      </c>
      <c r="C50" s="134">
        <v>2</v>
      </c>
      <c r="D50" s="131"/>
      <c r="E50" s="140" t="s">
        <v>151</v>
      </c>
      <c r="F50" s="141"/>
      <c r="G50" s="141"/>
      <c r="H50" s="141"/>
      <c r="I50" s="141" t="s">
        <v>192</v>
      </c>
      <c r="J50" s="141"/>
      <c r="K50" s="154"/>
    </row>
    <row r="51" spans="1:11" x14ac:dyDescent="0.2">
      <c r="A51" s="152">
        <v>3</v>
      </c>
      <c r="B51" s="131" t="s">
        <v>79</v>
      </c>
      <c r="C51" s="134"/>
      <c r="D51" s="131">
        <v>8</v>
      </c>
      <c r="E51" s="140" t="s">
        <v>124</v>
      </c>
      <c r="F51" s="141"/>
      <c r="G51" s="141"/>
      <c r="H51" s="141"/>
      <c r="I51" s="141" t="s">
        <v>233</v>
      </c>
      <c r="J51" s="141"/>
      <c r="K51" s="154"/>
    </row>
    <row r="52" spans="1:11" x14ac:dyDescent="0.2">
      <c r="A52" s="152">
        <v>4</v>
      </c>
      <c r="B52" s="130" t="s">
        <v>78</v>
      </c>
      <c r="C52" s="134">
        <v>3</v>
      </c>
      <c r="D52" s="131">
        <v>5</v>
      </c>
      <c r="E52" s="140"/>
      <c r="F52" s="141"/>
      <c r="G52" s="141"/>
      <c r="H52" s="141"/>
      <c r="I52" s="141" t="s">
        <v>165</v>
      </c>
      <c r="J52" s="141"/>
      <c r="K52" s="154"/>
    </row>
    <row r="53" spans="1:11" x14ac:dyDescent="0.2">
      <c r="A53" s="152">
        <v>5</v>
      </c>
      <c r="B53" s="132" t="s">
        <v>82</v>
      </c>
      <c r="C53" s="134">
        <v>3</v>
      </c>
      <c r="D53" s="131">
        <v>9</v>
      </c>
      <c r="E53" s="129"/>
      <c r="F53" s="128"/>
      <c r="G53" s="128"/>
      <c r="H53" s="128"/>
      <c r="I53" s="128"/>
      <c r="J53" s="128"/>
      <c r="K53" s="155"/>
    </row>
    <row r="54" spans="1:11" x14ac:dyDescent="0.2">
      <c r="A54" s="152">
        <v>6</v>
      </c>
      <c r="B54" s="131" t="s">
        <v>80</v>
      </c>
      <c r="C54" s="134">
        <v>1</v>
      </c>
      <c r="D54" s="131">
        <v>6</v>
      </c>
      <c r="E54" s="135" t="s">
        <v>166</v>
      </c>
      <c r="F54" s="136"/>
      <c r="G54" s="136"/>
      <c r="H54" s="136"/>
      <c r="I54" s="136"/>
      <c r="J54" s="136"/>
      <c r="K54" s="156"/>
    </row>
    <row r="55" spans="1:11" ht="13.5" thickBot="1" x14ac:dyDescent="0.25">
      <c r="A55" s="157"/>
      <c r="B55" s="158" t="s">
        <v>65</v>
      </c>
      <c r="C55" s="363">
        <f>SUM(C49:D54)</f>
        <v>46</v>
      </c>
      <c r="D55" s="364"/>
      <c r="E55" s="159"/>
      <c r="F55" s="160"/>
      <c r="G55" s="160"/>
      <c r="H55" s="160"/>
      <c r="I55" s="160"/>
      <c r="J55" s="160"/>
      <c r="K55" s="161"/>
    </row>
    <row r="56" spans="1:11" ht="13.5" thickBot="1" x14ac:dyDescent="0.25"/>
    <row r="57" spans="1:11" ht="25.15" customHeight="1" x14ac:dyDescent="0.2">
      <c r="A57" s="142" t="s">
        <v>142</v>
      </c>
      <c r="B57" s="302">
        <v>43523</v>
      </c>
      <c r="C57" s="143" t="s">
        <v>66</v>
      </c>
      <c r="D57" s="144"/>
      <c r="E57" s="360" t="s">
        <v>144</v>
      </c>
      <c r="F57" s="361"/>
      <c r="G57" s="361"/>
      <c r="H57" s="361"/>
      <c r="I57" s="361"/>
      <c r="J57" s="361"/>
      <c r="K57" s="362"/>
    </row>
    <row r="58" spans="1:11" x14ac:dyDescent="0.2">
      <c r="A58" s="147"/>
      <c r="B58" s="148" t="s">
        <v>43</v>
      </c>
      <c r="C58" s="126" t="s">
        <v>121</v>
      </c>
      <c r="D58" s="127" t="s">
        <v>120</v>
      </c>
      <c r="E58" s="140" t="s">
        <v>24</v>
      </c>
      <c r="F58" s="128" t="s">
        <v>124</v>
      </c>
      <c r="G58" s="128"/>
      <c r="H58" s="128"/>
      <c r="I58" s="128"/>
      <c r="J58" s="128"/>
      <c r="K58" s="155"/>
    </row>
    <row r="59" spans="1:11" x14ac:dyDescent="0.2">
      <c r="A59" s="152">
        <v>1</v>
      </c>
      <c r="B59" s="130" t="s">
        <v>81</v>
      </c>
      <c r="C59" s="134">
        <v>1</v>
      </c>
      <c r="D59" s="131">
        <v>9</v>
      </c>
      <c r="E59" s="137" t="s">
        <v>123</v>
      </c>
      <c r="F59" s="138"/>
      <c r="G59" s="138"/>
      <c r="H59" s="138"/>
      <c r="I59" s="139" t="s">
        <v>67</v>
      </c>
      <c r="J59" s="138"/>
      <c r="K59" s="153"/>
    </row>
    <row r="60" spans="1:11" x14ac:dyDescent="0.2">
      <c r="A60" s="152">
        <v>2</v>
      </c>
      <c r="B60" s="130" t="s">
        <v>77</v>
      </c>
      <c r="C60" s="134">
        <v>3</v>
      </c>
      <c r="D60" s="131"/>
      <c r="E60" s="140" t="s">
        <v>151</v>
      </c>
      <c r="F60" s="141"/>
      <c r="G60" s="141"/>
      <c r="H60" s="141"/>
      <c r="I60" s="141" t="s">
        <v>165</v>
      </c>
      <c r="J60" s="141"/>
      <c r="K60" s="154"/>
    </row>
    <row r="61" spans="1:11" x14ac:dyDescent="0.2">
      <c r="A61" s="152">
        <v>3</v>
      </c>
      <c r="B61" s="131" t="s">
        <v>79</v>
      </c>
      <c r="C61" s="134"/>
      <c r="D61" s="131">
        <v>6</v>
      </c>
      <c r="E61" s="140" t="s">
        <v>124</v>
      </c>
      <c r="F61" s="141"/>
      <c r="G61" s="141"/>
      <c r="H61" s="141"/>
      <c r="I61" s="141" t="s">
        <v>233</v>
      </c>
      <c r="J61" s="141"/>
      <c r="K61" s="154"/>
    </row>
    <row r="62" spans="1:11" x14ac:dyDescent="0.2">
      <c r="A62" s="152">
        <v>4</v>
      </c>
      <c r="B62" s="130" t="s">
        <v>78</v>
      </c>
      <c r="C62" s="134">
        <v>2</v>
      </c>
      <c r="D62" s="131">
        <v>5</v>
      </c>
      <c r="E62" s="140"/>
      <c r="F62" s="141"/>
      <c r="G62" s="141"/>
      <c r="H62" s="141"/>
      <c r="I62" s="141"/>
      <c r="J62" s="141"/>
      <c r="K62" s="154"/>
    </row>
    <row r="63" spans="1:11" x14ac:dyDescent="0.2">
      <c r="A63" s="152">
        <v>5</v>
      </c>
      <c r="B63" s="132" t="s">
        <v>82</v>
      </c>
      <c r="C63" s="134">
        <v>3</v>
      </c>
      <c r="D63" s="131">
        <v>8</v>
      </c>
      <c r="E63" s="129"/>
      <c r="F63" s="128"/>
      <c r="G63" s="128"/>
      <c r="H63" s="128"/>
      <c r="I63" s="128"/>
      <c r="J63" s="128"/>
      <c r="K63" s="155"/>
    </row>
    <row r="64" spans="1:11" x14ac:dyDescent="0.2">
      <c r="A64" s="152">
        <v>6</v>
      </c>
      <c r="B64" s="131" t="s">
        <v>80</v>
      </c>
      <c r="C64" s="134">
        <v>1</v>
      </c>
      <c r="D64" s="131">
        <v>5</v>
      </c>
      <c r="E64" s="135" t="s">
        <v>166</v>
      </c>
      <c r="F64" s="136"/>
      <c r="G64" s="136"/>
      <c r="H64" s="136"/>
      <c r="I64" s="136"/>
      <c r="J64" s="136"/>
      <c r="K64" s="156"/>
    </row>
    <row r="65" spans="1:11" ht="13.5" thickBot="1" x14ac:dyDescent="0.25">
      <c r="A65" s="157"/>
      <c r="B65" s="158" t="s">
        <v>65</v>
      </c>
      <c r="C65" s="363">
        <f>SUM(C59:D64)</f>
        <v>43</v>
      </c>
      <c r="D65" s="364"/>
      <c r="E65" s="159"/>
      <c r="F65" s="160"/>
      <c r="G65" s="160"/>
      <c r="H65" s="160"/>
      <c r="I65" s="160"/>
      <c r="J65" s="160"/>
      <c r="K65" s="161"/>
    </row>
    <row r="66" spans="1:11" ht="13.5" thickBot="1" x14ac:dyDescent="0.25"/>
    <row r="67" spans="1:11" ht="20.45" customHeight="1" x14ac:dyDescent="0.2">
      <c r="A67" s="142" t="s">
        <v>143</v>
      </c>
      <c r="B67" s="348">
        <v>43544</v>
      </c>
      <c r="C67" s="143" t="s">
        <v>66</v>
      </c>
      <c r="D67" s="144"/>
      <c r="E67" s="360" t="s">
        <v>144</v>
      </c>
      <c r="F67" s="361"/>
      <c r="G67" s="361"/>
      <c r="H67" s="361"/>
      <c r="I67" s="361"/>
      <c r="J67" s="361"/>
      <c r="K67" s="362"/>
    </row>
    <row r="68" spans="1:11" x14ac:dyDescent="0.2">
      <c r="A68" s="147"/>
      <c r="B68" s="148" t="s">
        <v>43</v>
      </c>
      <c r="C68" s="126" t="s">
        <v>121</v>
      </c>
      <c r="D68" s="127" t="s">
        <v>120</v>
      </c>
      <c r="E68" s="140" t="s">
        <v>24</v>
      </c>
      <c r="F68" s="128" t="s">
        <v>124</v>
      </c>
      <c r="G68" s="128"/>
      <c r="H68" s="128"/>
      <c r="I68" s="128"/>
      <c r="J68" s="128"/>
      <c r="K68" s="155"/>
    </row>
    <row r="69" spans="1:11" x14ac:dyDescent="0.2">
      <c r="A69" s="152">
        <v>1</v>
      </c>
      <c r="B69" s="130" t="s">
        <v>81</v>
      </c>
      <c r="C69" s="134">
        <v>1</v>
      </c>
      <c r="D69" s="131">
        <v>8</v>
      </c>
      <c r="E69" s="137" t="s">
        <v>123</v>
      </c>
      <c r="F69" s="138"/>
      <c r="G69" s="138"/>
      <c r="H69" s="138"/>
      <c r="I69" s="139" t="s">
        <v>67</v>
      </c>
      <c r="J69" s="187"/>
      <c r="K69" s="188"/>
    </row>
    <row r="70" spans="1:11" x14ac:dyDescent="0.2">
      <c r="A70" s="152">
        <v>2</v>
      </c>
      <c r="B70" s="130" t="s">
        <v>77</v>
      </c>
      <c r="C70" s="134">
        <v>2</v>
      </c>
      <c r="D70" s="131"/>
      <c r="E70" s="140" t="s">
        <v>151</v>
      </c>
      <c r="F70" s="141"/>
      <c r="G70" s="141"/>
      <c r="H70" s="141"/>
      <c r="I70" s="141"/>
      <c r="J70" s="141"/>
      <c r="K70" s="154"/>
    </row>
    <row r="71" spans="1:11" x14ac:dyDescent="0.2">
      <c r="A71" s="152">
        <v>3</v>
      </c>
      <c r="B71" s="131" t="s">
        <v>79</v>
      </c>
      <c r="C71" s="134"/>
      <c r="D71" s="131">
        <v>8</v>
      </c>
      <c r="E71" s="140" t="s">
        <v>124</v>
      </c>
      <c r="F71" s="141"/>
      <c r="G71" s="141"/>
      <c r="H71" s="141"/>
      <c r="I71" s="141" t="s">
        <v>233</v>
      </c>
      <c r="J71" s="141"/>
      <c r="K71" s="154"/>
    </row>
    <row r="72" spans="1:11" x14ac:dyDescent="0.2">
      <c r="A72" s="152">
        <v>4</v>
      </c>
      <c r="B72" s="130" t="s">
        <v>78</v>
      </c>
      <c r="C72" s="134">
        <v>2</v>
      </c>
      <c r="D72" s="131">
        <v>5</v>
      </c>
      <c r="E72" s="140"/>
      <c r="F72" s="141"/>
      <c r="G72" s="141"/>
      <c r="H72" s="141"/>
      <c r="I72" s="141" t="s">
        <v>165</v>
      </c>
      <c r="J72" s="141"/>
      <c r="K72" s="154"/>
    </row>
    <row r="73" spans="1:11" x14ac:dyDescent="0.2">
      <c r="A73" s="152">
        <v>5</v>
      </c>
      <c r="B73" s="132" t="s">
        <v>82</v>
      </c>
      <c r="C73" s="134">
        <v>3</v>
      </c>
      <c r="D73" s="131">
        <v>7</v>
      </c>
      <c r="E73" s="129"/>
      <c r="F73" s="141"/>
      <c r="G73" s="128"/>
      <c r="H73" s="128"/>
      <c r="I73" s="141"/>
      <c r="J73" s="128"/>
      <c r="K73" s="155"/>
    </row>
    <row r="74" spans="1:11" x14ac:dyDescent="0.2">
      <c r="A74" s="152">
        <v>6</v>
      </c>
      <c r="B74" s="131" t="s">
        <v>80</v>
      </c>
      <c r="C74" s="134"/>
      <c r="D74" s="131">
        <v>6</v>
      </c>
      <c r="E74" s="135" t="s">
        <v>166</v>
      </c>
      <c r="F74" s="136"/>
      <c r="G74" s="136"/>
      <c r="H74" s="136"/>
      <c r="I74" s="136"/>
      <c r="J74" s="136"/>
      <c r="K74" s="156"/>
    </row>
    <row r="75" spans="1:11" ht="13.5" thickBot="1" x14ac:dyDescent="0.25">
      <c r="A75" s="157"/>
      <c r="B75" s="158" t="s">
        <v>65</v>
      </c>
      <c r="C75" s="363">
        <f>SUM(C69:D74)</f>
        <v>42</v>
      </c>
      <c r="D75" s="364"/>
      <c r="E75" s="159"/>
      <c r="F75" s="160"/>
      <c r="G75" s="160"/>
      <c r="H75" s="160"/>
      <c r="I75" s="160"/>
      <c r="J75" s="160"/>
      <c r="K75" s="161"/>
    </row>
    <row r="76" spans="1:11" ht="13.5" thickBot="1" x14ac:dyDescent="0.25"/>
    <row r="77" spans="1:11" x14ac:dyDescent="0.2">
      <c r="A77" s="142" t="s">
        <v>150</v>
      </c>
      <c r="B77" s="348">
        <v>43580</v>
      </c>
      <c r="C77" s="143" t="s">
        <v>66</v>
      </c>
      <c r="D77" s="144"/>
      <c r="E77" s="360" t="s">
        <v>144</v>
      </c>
      <c r="F77" s="361"/>
      <c r="G77" s="361"/>
      <c r="H77" s="361"/>
      <c r="I77" s="361"/>
      <c r="J77" s="361"/>
      <c r="K77" s="362"/>
    </row>
    <row r="78" spans="1:11" ht="17.25" customHeight="1" x14ac:dyDescent="0.2">
      <c r="A78" s="147"/>
      <c r="B78" s="148" t="s">
        <v>43</v>
      </c>
      <c r="C78" s="126" t="s">
        <v>121</v>
      </c>
      <c r="D78" s="127" t="s">
        <v>120</v>
      </c>
      <c r="E78" s="140" t="s">
        <v>24</v>
      </c>
      <c r="F78" s="128" t="s">
        <v>124</v>
      </c>
      <c r="G78" s="128"/>
      <c r="H78" s="128"/>
      <c r="I78" s="128"/>
      <c r="J78" s="128"/>
      <c r="K78" s="155"/>
    </row>
    <row r="79" spans="1:11" x14ac:dyDescent="0.2">
      <c r="A79" s="152">
        <v>1</v>
      </c>
      <c r="B79" s="130" t="s">
        <v>81</v>
      </c>
      <c r="C79" s="134"/>
      <c r="D79" s="131">
        <v>8</v>
      </c>
      <c r="E79" s="137" t="s">
        <v>123</v>
      </c>
      <c r="F79" s="138"/>
      <c r="G79" s="138"/>
      <c r="H79" s="138"/>
      <c r="I79" s="139" t="s">
        <v>67</v>
      </c>
      <c r="J79" s="187"/>
      <c r="K79" s="188"/>
    </row>
    <row r="80" spans="1:11" x14ac:dyDescent="0.2">
      <c r="A80" s="152">
        <v>2</v>
      </c>
      <c r="B80" s="130" t="s">
        <v>77</v>
      </c>
      <c r="C80" s="134">
        <v>3</v>
      </c>
      <c r="D80" s="131"/>
      <c r="E80" s="140" t="s">
        <v>151</v>
      </c>
      <c r="F80" s="141"/>
      <c r="G80" s="141"/>
      <c r="H80" s="141"/>
      <c r="I80" s="141" t="s">
        <v>192</v>
      </c>
      <c r="J80" s="141"/>
      <c r="K80" s="154"/>
    </row>
    <row r="81" spans="1:11" x14ac:dyDescent="0.2">
      <c r="A81" s="152">
        <v>3</v>
      </c>
      <c r="B81" s="131" t="s">
        <v>79</v>
      </c>
      <c r="C81" s="134"/>
      <c r="D81" s="131">
        <v>6</v>
      </c>
      <c r="E81" s="140" t="s">
        <v>124</v>
      </c>
      <c r="F81" s="141"/>
      <c r="G81" s="141"/>
      <c r="H81" s="141"/>
      <c r="I81" s="141" t="s">
        <v>255</v>
      </c>
      <c r="J81" s="141"/>
      <c r="K81" s="154"/>
    </row>
    <row r="82" spans="1:11" x14ac:dyDescent="0.2">
      <c r="A82" s="152">
        <v>4</v>
      </c>
      <c r="B82" s="130" t="s">
        <v>78</v>
      </c>
      <c r="C82" s="134">
        <v>2</v>
      </c>
      <c r="D82" s="131">
        <v>4</v>
      </c>
      <c r="E82" s="140"/>
      <c r="F82" s="141"/>
      <c r="G82" s="141"/>
      <c r="H82" s="141"/>
      <c r="I82" s="141" t="s">
        <v>165</v>
      </c>
      <c r="J82" s="141"/>
      <c r="K82" s="154"/>
    </row>
    <row r="83" spans="1:11" x14ac:dyDescent="0.2">
      <c r="A83" s="152">
        <v>5</v>
      </c>
      <c r="B83" s="132" t="s">
        <v>82</v>
      </c>
      <c r="C83" s="134">
        <v>2</v>
      </c>
      <c r="D83" s="131">
        <v>7</v>
      </c>
      <c r="E83" s="129"/>
      <c r="F83" s="128"/>
      <c r="G83" s="128"/>
      <c r="H83" s="128"/>
      <c r="I83" s="141"/>
      <c r="J83" s="128"/>
      <c r="K83" s="155"/>
    </row>
    <row r="84" spans="1:11" x14ac:dyDescent="0.2">
      <c r="A84" s="152">
        <v>6</v>
      </c>
      <c r="B84" s="131" t="s">
        <v>80</v>
      </c>
      <c r="C84" s="134"/>
      <c r="D84" s="131">
        <v>4</v>
      </c>
      <c r="E84" s="135" t="s">
        <v>24</v>
      </c>
      <c r="F84" s="136"/>
      <c r="G84" s="136"/>
      <c r="H84" s="136"/>
      <c r="I84" s="136"/>
      <c r="J84" s="136"/>
      <c r="K84" s="156"/>
    </row>
    <row r="85" spans="1:11" ht="13.5" thickBot="1" x14ac:dyDescent="0.25">
      <c r="A85" s="157"/>
      <c r="B85" s="158" t="s">
        <v>65</v>
      </c>
      <c r="C85" s="363">
        <f>SUM(C79:D84)</f>
        <v>36</v>
      </c>
      <c r="D85" s="364"/>
      <c r="E85" s="159"/>
      <c r="F85" s="160"/>
      <c r="G85" s="160"/>
      <c r="H85" s="160"/>
      <c r="I85" s="160"/>
      <c r="J85" s="160"/>
      <c r="K85" s="161"/>
    </row>
    <row r="97" spans="17:17" x14ac:dyDescent="0.2">
      <c r="Q97" s="3"/>
    </row>
  </sheetData>
  <sortState ref="A5:P16">
    <sortCondition descending="1" ref="P5:P16"/>
    <sortCondition descending="1" ref="O5:O16"/>
  </sortState>
  <mergeCells count="17">
    <mergeCell ref="C55:D55"/>
    <mergeCell ref="C45:D45"/>
    <mergeCell ref="C35:D35"/>
    <mergeCell ref="C1:P1"/>
    <mergeCell ref="C3:D3"/>
    <mergeCell ref="E3:F3"/>
    <mergeCell ref="O3:P3"/>
    <mergeCell ref="G3:H3"/>
    <mergeCell ref="I3:J3"/>
    <mergeCell ref="K3:L3"/>
    <mergeCell ref="M3:N3"/>
    <mergeCell ref="E77:K77"/>
    <mergeCell ref="C85:D85"/>
    <mergeCell ref="C75:D75"/>
    <mergeCell ref="E67:K67"/>
    <mergeCell ref="E57:K57"/>
    <mergeCell ref="C65:D65"/>
  </mergeCells>
  <phoneticPr fontId="8" type="noConversion"/>
  <pageMargins left="0.74803149606299213" right="0.74803149606299213" top="0.39" bottom="0.59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4"/>
  <sheetViews>
    <sheetView tabSelected="1" zoomScaleNormal="100" zoomScaleSheetLayoutView="100" workbookViewId="0">
      <selection activeCell="U2" sqref="U2"/>
    </sheetView>
  </sheetViews>
  <sheetFormatPr defaultRowHeight="12.75" x14ac:dyDescent="0.2"/>
  <cols>
    <col min="1" max="1" width="7.42578125" style="40" customWidth="1"/>
    <col min="2" max="2" width="19.7109375" style="10" customWidth="1"/>
    <col min="3" max="3" width="19.140625" customWidth="1"/>
    <col min="4" max="4" width="5.140625" style="44" customWidth="1"/>
    <col min="5" max="5" width="4.5703125" style="44" customWidth="1"/>
    <col min="6" max="6" width="5.140625" style="1" customWidth="1"/>
    <col min="7" max="7" width="4.7109375" style="1" customWidth="1"/>
    <col min="8" max="8" width="5.140625" style="1" customWidth="1"/>
    <col min="9" max="9" width="4.7109375" style="1" customWidth="1"/>
    <col min="10" max="10" width="5" style="1" customWidth="1"/>
    <col min="11" max="11" width="4.7109375" style="1" customWidth="1"/>
    <col min="12" max="12" width="5" style="1" customWidth="1"/>
    <col min="13" max="13" width="4.7109375" style="1" customWidth="1"/>
    <col min="14" max="14" width="5" style="1" customWidth="1"/>
    <col min="15" max="15" width="4.7109375" style="1" customWidth="1"/>
    <col min="16" max="17" width="5.28515625" style="1" customWidth="1"/>
    <col min="18" max="18" width="4.85546875" style="45" customWidth="1"/>
    <col min="19" max="19" width="5.5703125" style="45" customWidth="1"/>
    <col min="21" max="21" width="12.5703125" bestFit="1" customWidth="1"/>
    <col min="23" max="23" width="12.28515625" bestFit="1" customWidth="1"/>
    <col min="28" max="28" width="12.28515625" customWidth="1"/>
  </cols>
  <sheetData>
    <row r="1" spans="1:20" s="2" customFormat="1" ht="58.9" customHeight="1" x14ac:dyDescent="0.25">
      <c r="A1" s="39"/>
      <c r="B1" s="20"/>
      <c r="C1" s="30" t="s">
        <v>202</v>
      </c>
      <c r="D1" s="44"/>
      <c r="E1" s="4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45"/>
      <c r="S1" s="45"/>
    </row>
    <row r="2" spans="1:20" ht="25.5" customHeight="1" x14ac:dyDescent="0.2">
      <c r="A2" s="22" t="s">
        <v>30</v>
      </c>
      <c r="B2" s="23" t="s">
        <v>0</v>
      </c>
      <c r="C2" s="38" t="s">
        <v>1</v>
      </c>
      <c r="D2" s="223" t="s">
        <v>49</v>
      </c>
      <c r="E2" s="223" t="s">
        <v>50</v>
      </c>
      <c r="F2" s="224" t="s">
        <v>51</v>
      </c>
      <c r="G2" s="224" t="s">
        <v>52</v>
      </c>
      <c r="H2" s="224" t="s">
        <v>53</v>
      </c>
      <c r="I2" s="224" t="s">
        <v>54</v>
      </c>
      <c r="J2" s="224" t="s">
        <v>55</v>
      </c>
      <c r="K2" s="224" t="s">
        <v>56</v>
      </c>
      <c r="L2" s="224" t="s">
        <v>57</v>
      </c>
      <c r="M2" s="224" t="s">
        <v>58</v>
      </c>
      <c r="N2" s="224" t="s">
        <v>59</v>
      </c>
      <c r="O2" s="224" t="s">
        <v>60</v>
      </c>
      <c r="P2" s="224" t="s">
        <v>61</v>
      </c>
      <c r="Q2" s="225" t="s">
        <v>62</v>
      </c>
      <c r="R2" s="46" t="s">
        <v>63</v>
      </c>
      <c r="S2" s="46" t="s">
        <v>64</v>
      </c>
    </row>
    <row r="3" spans="1:20" ht="25.5" customHeight="1" x14ac:dyDescent="0.2">
      <c r="A3" s="61" t="s">
        <v>87</v>
      </c>
      <c r="B3" s="24" t="s">
        <v>81</v>
      </c>
      <c r="C3" s="25" t="s">
        <v>44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20" s="19" customFormat="1" ht="14.45" customHeight="1" x14ac:dyDescent="0.2">
      <c r="A4" s="341">
        <v>1</v>
      </c>
      <c r="B4" s="244" t="s">
        <v>154</v>
      </c>
      <c r="C4" s="279" t="s">
        <v>157</v>
      </c>
      <c r="D4" s="275">
        <v>178</v>
      </c>
      <c r="E4" s="275">
        <v>30</v>
      </c>
      <c r="F4" s="358">
        <v>169</v>
      </c>
      <c r="G4" s="322">
        <v>23</v>
      </c>
      <c r="H4" s="275">
        <v>173</v>
      </c>
      <c r="I4" s="275">
        <v>26</v>
      </c>
      <c r="J4" s="275">
        <v>166</v>
      </c>
      <c r="K4" s="70">
        <v>19</v>
      </c>
      <c r="L4" s="275">
        <v>174</v>
      </c>
      <c r="M4" s="70">
        <v>26</v>
      </c>
      <c r="N4" s="275">
        <v>168</v>
      </c>
      <c r="O4" s="70">
        <v>26</v>
      </c>
      <c r="P4" s="35">
        <f t="shared" ref="P4:P15" si="0">D4+F4+H4+J4+L4+N4+-R4</f>
        <v>862</v>
      </c>
      <c r="Q4" s="35">
        <f t="shared" ref="Q4:Q15" si="1">E4+G4+I4+K4+M4+O4+-S4</f>
        <v>131</v>
      </c>
      <c r="R4" s="47">
        <v>166</v>
      </c>
      <c r="S4" s="47">
        <v>19</v>
      </c>
      <c r="T4"/>
    </row>
    <row r="5" spans="1:20" ht="14.45" customHeight="1" x14ac:dyDescent="0.2">
      <c r="A5" s="342">
        <v>2</v>
      </c>
      <c r="B5" s="241" t="s">
        <v>132</v>
      </c>
      <c r="C5" s="279" t="s">
        <v>174</v>
      </c>
      <c r="D5" s="274">
        <v>175</v>
      </c>
      <c r="E5" s="275">
        <v>26</v>
      </c>
      <c r="F5" s="274">
        <v>167</v>
      </c>
      <c r="G5" s="70">
        <v>21</v>
      </c>
      <c r="H5" s="274">
        <v>170</v>
      </c>
      <c r="I5" s="70">
        <v>23</v>
      </c>
      <c r="J5" s="275">
        <v>178</v>
      </c>
      <c r="K5" s="70">
        <v>30</v>
      </c>
      <c r="L5" s="275">
        <v>180</v>
      </c>
      <c r="M5" s="70">
        <v>30</v>
      </c>
      <c r="N5" s="275">
        <v>164</v>
      </c>
      <c r="O5" s="70">
        <v>21</v>
      </c>
      <c r="P5" s="35">
        <f t="shared" si="0"/>
        <v>870</v>
      </c>
      <c r="Q5" s="35">
        <f t="shared" si="1"/>
        <v>130</v>
      </c>
      <c r="R5" s="47">
        <v>164</v>
      </c>
      <c r="S5" s="47">
        <v>21</v>
      </c>
    </row>
    <row r="6" spans="1:20" ht="14.45" customHeight="1" x14ac:dyDescent="0.2">
      <c r="A6" s="299">
        <v>3</v>
      </c>
      <c r="B6" s="343" t="s">
        <v>179</v>
      </c>
      <c r="C6" s="279" t="s">
        <v>174</v>
      </c>
      <c r="D6" s="275">
        <v>174</v>
      </c>
      <c r="E6" s="70">
        <v>23</v>
      </c>
      <c r="F6" s="306">
        <v>171</v>
      </c>
      <c r="G6" s="70">
        <v>26</v>
      </c>
      <c r="H6" s="306">
        <v>163</v>
      </c>
      <c r="I6" s="70">
        <v>21</v>
      </c>
      <c r="J6" s="275">
        <v>172</v>
      </c>
      <c r="K6" s="70">
        <v>26</v>
      </c>
      <c r="L6" s="275">
        <v>171</v>
      </c>
      <c r="M6" s="70">
        <v>23</v>
      </c>
      <c r="N6" s="275">
        <v>166</v>
      </c>
      <c r="O6" s="70">
        <v>23</v>
      </c>
      <c r="P6" s="35">
        <f t="shared" si="0"/>
        <v>854</v>
      </c>
      <c r="Q6" s="35">
        <f t="shared" si="1"/>
        <v>121</v>
      </c>
      <c r="R6" s="47">
        <v>163</v>
      </c>
      <c r="S6" s="47">
        <v>21</v>
      </c>
    </row>
    <row r="7" spans="1:20" ht="14.45" customHeight="1" x14ac:dyDescent="0.2">
      <c r="A7" s="50">
        <v>4</v>
      </c>
      <c r="B7" s="346" t="s">
        <v>178</v>
      </c>
      <c r="C7" s="279" t="s">
        <v>174</v>
      </c>
      <c r="D7" s="274">
        <v>169</v>
      </c>
      <c r="E7" s="70">
        <v>21</v>
      </c>
      <c r="F7" s="307">
        <v>172</v>
      </c>
      <c r="G7" s="70">
        <v>30</v>
      </c>
      <c r="H7" s="307">
        <v>159</v>
      </c>
      <c r="I7" s="70">
        <v>20</v>
      </c>
      <c r="J7" s="275">
        <v>169</v>
      </c>
      <c r="K7" s="70">
        <v>21</v>
      </c>
      <c r="L7" s="275">
        <v>167</v>
      </c>
      <c r="M7" s="70">
        <v>21</v>
      </c>
      <c r="N7" s="275">
        <v>0</v>
      </c>
      <c r="O7" s="70">
        <v>0</v>
      </c>
      <c r="P7" s="35">
        <f t="shared" si="0"/>
        <v>836</v>
      </c>
      <c r="Q7" s="35">
        <f t="shared" si="1"/>
        <v>113</v>
      </c>
      <c r="R7" s="47">
        <v>0</v>
      </c>
      <c r="S7" s="47">
        <v>0</v>
      </c>
    </row>
    <row r="8" spans="1:20" ht="14.45" customHeight="1" x14ac:dyDescent="0.2">
      <c r="A8" s="50">
        <v>5</v>
      </c>
      <c r="B8" s="241" t="s">
        <v>171</v>
      </c>
      <c r="C8" s="279" t="s">
        <v>157</v>
      </c>
      <c r="D8" s="274">
        <v>164</v>
      </c>
      <c r="E8" s="276">
        <v>19</v>
      </c>
      <c r="F8" s="309">
        <v>140</v>
      </c>
      <c r="G8" s="70">
        <v>18</v>
      </c>
      <c r="H8" s="309">
        <v>149</v>
      </c>
      <c r="I8" s="70">
        <v>18</v>
      </c>
      <c r="J8" s="275">
        <v>162</v>
      </c>
      <c r="K8" s="70">
        <v>18</v>
      </c>
      <c r="L8" s="275">
        <v>152</v>
      </c>
      <c r="M8" s="70">
        <v>19</v>
      </c>
      <c r="N8" s="275">
        <v>163</v>
      </c>
      <c r="O8" s="70">
        <v>20</v>
      </c>
      <c r="P8" s="35">
        <f t="shared" si="0"/>
        <v>790</v>
      </c>
      <c r="Q8" s="35">
        <f t="shared" si="1"/>
        <v>94</v>
      </c>
      <c r="R8" s="47">
        <v>140</v>
      </c>
      <c r="S8" s="47">
        <v>18</v>
      </c>
    </row>
    <row r="9" spans="1:20" ht="14.45" customHeight="1" x14ac:dyDescent="0.2">
      <c r="A9" s="50">
        <v>6</v>
      </c>
      <c r="B9" s="272" t="s">
        <v>141</v>
      </c>
      <c r="C9" s="281" t="s">
        <v>101</v>
      </c>
      <c r="D9" s="275">
        <v>164</v>
      </c>
      <c r="E9" s="70">
        <v>20</v>
      </c>
      <c r="F9" s="308">
        <v>166</v>
      </c>
      <c r="G9" s="70">
        <v>20</v>
      </c>
      <c r="H9" s="275">
        <v>173</v>
      </c>
      <c r="I9" s="70">
        <v>30</v>
      </c>
      <c r="J9" s="275">
        <v>170</v>
      </c>
      <c r="K9" s="70">
        <v>23</v>
      </c>
      <c r="L9" s="275">
        <v>0</v>
      </c>
      <c r="M9" s="70">
        <v>0</v>
      </c>
      <c r="N9" s="275">
        <v>0</v>
      </c>
      <c r="O9" s="70">
        <v>0</v>
      </c>
      <c r="P9" s="35">
        <f t="shared" si="0"/>
        <v>673</v>
      </c>
      <c r="Q9" s="35">
        <f t="shared" si="1"/>
        <v>93</v>
      </c>
      <c r="R9" s="47">
        <v>0</v>
      </c>
      <c r="S9" s="47">
        <v>0</v>
      </c>
    </row>
    <row r="10" spans="1:20" ht="14.45" customHeight="1" x14ac:dyDescent="0.2">
      <c r="A10" s="50">
        <v>7</v>
      </c>
      <c r="B10" s="272" t="s">
        <v>160</v>
      </c>
      <c r="C10" s="281" t="s">
        <v>101</v>
      </c>
      <c r="D10" s="275">
        <v>118</v>
      </c>
      <c r="E10" s="70">
        <v>15</v>
      </c>
      <c r="F10" s="276">
        <v>134</v>
      </c>
      <c r="G10" s="70">
        <v>16</v>
      </c>
      <c r="H10" s="276">
        <v>150</v>
      </c>
      <c r="I10" s="70">
        <v>19</v>
      </c>
      <c r="J10" s="70">
        <v>0</v>
      </c>
      <c r="K10" s="70">
        <v>0</v>
      </c>
      <c r="L10" s="70">
        <v>133</v>
      </c>
      <c r="M10" s="70">
        <v>16</v>
      </c>
      <c r="N10" s="70">
        <v>155</v>
      </c>
      <c r="O10" s="70">
        <v>19</v>
      </c>
      <c r="P10" s="35">
        <f t="shared" si="0"/>
        <v>690</v>
      </c>
      <c r="Q10" s="35">
        <f t="shared" si="1"/>
        <v>85</v>
      </c>
      <c r="R10" s="47">
        <v>0</v>
      </c>
      <c r="S10" s="47">
        <v>0</v>
      </c>
    </row>
    <row r="11" spans="1:20" ht="14.45" customHeight="1" x14ac:dyDescent="0.2">
      <c r="A11" s="50">
        <v>8</v>
      </c>
      <c r="B11" s="340" t="s">
        <v>185</v>
      </c>
      <c r="C11" s="279" t="s">
        <v>101</v>
      </c>
      <c r="D11" s="274">
        <v>142</v>
      </c>
      <c r="E11" s="70">
        <v>17</v>
      </c>
      <c r="F11" s="309">
        <v>151</v>
      </c>
      <c r="G11" s="70">
        <v>19</v>
      </c>
      <c r="H11" s="309">
        <v>147</v>
      </c>
      <c r="I11" s="70">
        <v>17</v>
      </c>
      <c r="J11" s="275">
        <v>129</v>
      </c>
      <c r="K11" s="70">
        <v>15</v>
      </c>
      <c r="L11" s="275">
        <v>0</v>
      </c>
      <c r="M11" s="70">
        <v>0</v>
      </c>
      <c r="N11" s="275">
        <v>0</v>
      </c>
      <c r="O11" s="70">
        <v>0</v>
      </c>
      <c r="P11" s="35">
        <f t="shared" si="0"/>
        <v>569</v>
      </c>
      <c r="Q11" s="35">
        <f t="shared" si="1"/>
        <v>68</v>
      </c>
      <c r="R11" s="47">
        <v>0</v>
      </c>
      <c r="S11" s="47">
        <v>0</v>
      </c>
    </row>
    <row r="12" spans="1:20" ht="14.45" customHeight="1" x14ac:dyDescent="0.2">
      <c r="A12" s="50">
        <v>9</v>
      </c>
      <c r="B12" s="272" t="s">
        <v>239</v>
      </c>
      <c r="C12" s="279" t="s">
        <v>157</v>
      </c>
      <c r="D12" s="275">
        <v>0</v>
      </c>
      <c r="E12" s="275">
        <v>0</v>
      </c>
      <c r="F12" s="275">
        <v>0</v>
      </c>
      <c r="G12" s="275">
        <v>0</v>
      </c>
      <c r="H12" s="275">
        <v>0</v>
      </c>
      <c r="I12" s="275">
        <v>0</v>
      </c>
      <c r="J12" s="275">
        <v>168</v>
      </c>
      <c r="K12" s="70">
        <v>20</v>
      </c>
      <c r="L12" s="275">
        <v>137</v>
      </c>
      <c r="M12" s="275">
        <v>17</v>
      </c>
      <c r="N12" s="275">
        <v>170</v>
      </c>
      <c r="O12" s="70">
        <v>30</v>
      </c>
      <c r="P12" s="56">
        <f t="shared" si="0"/>
        <v>475</v>
      </c>
      <c r="Q12" s="56">
        <f t="shared" si="1"/>
        <v>67</v>
      </c>
      <c r="R12" s="47">
        <v>0</v>
      </c>
      <c r="S12" s="47">
        <v>0</v>
      </c>
    </row>
    <row r="13" spans="1:20" ht="14.45" customHeight="1" x14ac:dyDescent="0.2">
      <c r="A13" s="50">
        <v>10</v>
      </c>
      <c r="B13" s="241" t="s">
        <v>184</v>
      </c>
      <c r="C13" s="279" t="s">
        <v>101</v>
      </c>
      <c r="D13" s="274">
        <v>123</v>
      </c>
      <c r="E13" s="275">
        <v>16</v>
      </c>
      <c r="F13" s="277">
        <v>0</v>
      </c>
      <c r="G13" s="70">
        <v>0</v>
      </c>
      <c r="H13" s="277">
        <v>143</v>
      </c>
      <c r="I13" s="70">
        <v>16</v>
      </c>
      <c r="J13" s="275">
        <v>140</v>
      </c>
      <c r="K13" s="70">
        <v>16</v>
      </c>
      <c r="L13" s="70">
        <v>151</v>
      </c>
      <c r="M13" s="70">
        <v>18</v>
      </c>
      <c r="N13" s="275">
        <v>0</v>
      </c>
      <c r="O13" s="70">
        <v>0</v>
      </c>
      <c r="P13" s="35">
        <f t="shared" si="0"/>
        <v>557</v>
      </c>
      <c r="Q13" s="35">
        <f t="shared" si="1"/>
        <v>66</v>
      </c>
      <c r="R13" s="47">
        <v>0</v>
      </c>
      <c r="S13" s="47">
        <v>0</v>
      </c>
    </row>
    <row r="14" spans="1:20" ht="14.45" customHeight="1" x14ac:dyDescent="0.2">
      <c r="A14" s="50">
        <v>11</v>
      </c>
      <c r="B14" s="340" t="s">
        <v>186</v>
      </c>
      <c r="C14" s="279" t="s">
        <v>101</v>
      </c>
      <c r="D14" s="274">
        <v>143</v>
      </c>
      <c r="E14" s="70">
        <v>18</v>
      </c>
      <c r="F14" s="309">
        <v>136</v>
      </c>
      <c r="G14" s="70">
        <v>17</v>
      </c>
      <c r="H14" s="275">
        <v>0</v>
      </c>
      <c r="I14" s="70">
        <v>0</v>
      </c>
      <c r="J14" s="275">
        <v>153</v>
      </c>
      <c r="K14" s="70">
        <v>17</v>
      </c>
      <c r="L14" s="275">
        <v>0</v>
      </c>
      <c r="M14" s="70">
        <v>0</v>
      </c>
      <c r="N14" s="275">
        <v>0</v>
      </c>
      <c r="O14" s="70">
        <v>0</v>
      </c>
      <c r="P14" s="35">
        <f t="shared" si="0"/>
        <v>432</v>
      </c>
      <c r="Q14" s="35">
        <f t="shared" si="1"/>
        <v>52</v>
      </c>
      <c r="R14" s="47">
        <v>0</v>
      </c>
      <c r="S14" s="47">
        <v>0</v>
      </c>
    </row>
    <row r="15" spans="1:20" ht="14.45" customHeight="1" x14ac:dyDescent="0.2">
      <c r="A15" s="50">
        <v>12</v>
      </c>
      <c r="B15" s="345" t="s">
        <v>241</v>
      </c>
      <c r="C15" s="14" t="s">
        <v>74</v>
      </c>
      <c r="D15" s="275">
        <v>0</v>
      </c>
      <c r="E15" s="275">
        <v>0</v>
      </c>
      <c r="F15" s="275">
        <v>0</v>
      </c>
      <c r="G15" s="275">
        <v>0</v>
      </c>
      <c r="H15" s="275">
        <v>0</v>
      </c>
      <c r="I15" s="275">
        <v>0</v>
      </c>
      <c r="J15" s="275">
        <v>0</v>
      </c>
      <c r="K15" s="275">
        <v>0</v>
      </c>
      <c r="L15" s="275">
        <v>166</v>
      </c>
      <c r="M15" s="275">
        <v>20</v>
      </c>
      <c r="N15" s="275">
        <v>0</v>
      </c>
      <c r="O15" s="70">
        <v>0</v>
      </c>
      <c r="P15" s="35">
        <f t="shared" si="0"/>
        <v>166</v>
      </c>
      <c r="Q15" s="35">
        <f t="shared" si="1"/>
        <v>20</v>
      </c>
      <c r="R15" s="47">
        <v>0</v>
      </c>
      <c r="S15" s="47">
        <v>0</v>
      </c>
    </row>
    <row r="16" spans="1:20" ht="14.45" customHeight="1" x14ac:dyDescent="0.2">
      <c r="A16" s="50">
        <v>14</v>
      </c>
      <c r="B16" s="272" t="s">
        <v>252</v>
      </c>
      <c r="C16" s="279" t="s">
        <v>74</v>
      </c>
      <c r="D16" s="359">
        <v>0</v>
      </c>
      <c r="E16" s="359">
        <v>0</v>
      </c>
      <c r="F16" s="359">
        <v>0</v>
      </c>
      <c r="G16" s="359">
        <v>0</v>
      </c>
      <c r="H16" s="359">
        <v>0</v>
      </c>
      <c r="I16" s="359">
        <v>0</v>
      </c>
      <c r="J16" s="359">
        <v>0</v>
      </c>
      <c r="K16" s="359">
        <v>0</v>
      </c>
      <c r="L16" s="359">
        <v>0</v>
      </c>
      <c r="M16" s="359">
        <v>0</v>
      </c>
      <c r="N16" s="359">
        <v>150</v>
      </c>
      <c r="O16" s="5">
        <v>18</v>
      </c>
      <c r="P16" s="56">
        <v>150</v>
      </c>
      <c r="Q16" s="56">
        <v>18</v>
      </c>
      <c r="R16" s="47">
        <v>0</v>
      </c>
      <c r="S16" s="47">
        <v>0</v>
      </c>
    </row>
    <row r="17" spans="1:31" ht="14.45" customHeight="1" x14ac:dyDescent="0.2">
      <c r="A17" s="50">
        <v>13</v>
      </c>
      <c r="B17" s="272" t="s">
        <v>248</v>
      </c>
      <c r="C17" s="279" t="s">
        <v>157</v>
      </c>
      <c r="D17" s="359">
        <v>0</v>
      </c>
      <c r="E17" s="359">
        <v>0</v>
      </c>
      <c r="F17" s="359">
        <v>0</v>
      </c>
      <c r="G17" s="359">
        <v>0</v>
      </c>
      <c r="H17" s="359">
        <v>0</v>
      </c>
      <c r="I17" s="359">
        <v>0</v>
      </c>
      <c r="J17" s="359">
        <v>0</v>
      </c>
      <c r="K17" s="359">
        <v>0</v>
      </c>
      <c r="L17" s="359">
        <v>0</v>
      </c>
      <c r="M17" s="359">
        <v>0</v>
      </c>
      <c r="N17" s="359">
        <v>140</v>
      </c>
      <c r="O17" s="5">
        <v>17</v>
      </c>
      <c r="P17" s="56">
        <f>D17+F17+H17+J17+L17+N17+-R17</f>
        <v>140</v>
      </c>
      <c r="Q17" s="56">
        <f>E17+G17+I17+K17+M17+O17+-S17</f>
        <v>17</v>
      </c>
      <c r="R17" s="47">
        <v>0</v>
      </c>
      <c r="S17" s="47">
        <v>0</v>
      </c>
    </row>
    <row r="18" spans="1:31" ht="14.45" customHeight="1" x14ac:dyDescent="0.2">
      <c r="A18" s="61" t="s">
        <v>87</v>
      </c>
      <c r="B18" s="24" t="s">
        <v>77</v>
      </c>
      <c r="C18" s="25" t="s">
        <v>44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U18" s="263"/>
      <c r="V18" s="264"/>
      <c r="W18" s="265"/>
      <c r="X18" s="266"/>
      <c r="Y18" s="266"/>
      <c r="Z18" s="266"/>
      <c r="AA18" s="267"/>
      <c r="AB18" s="267"/>
    </row>
    <row r="19" spans="1:31" ht="14.45" customHeight="1" x14ac:dyDescent="0.2">
      <c r="A19" s="341">
        <v>1</v>
      </c>
      <c r="B19" s="241" t="s">
        <v>7</v>
      </c>
      <c r="C19" s="14" t="s">
        <v>187</v>
      </c>
      <c r="D19" s="275">
        <v>174</v>
      </c>
      <c r="E19" s="70">
        <v>30</v>
      </c>
      <c r="F19" s="308">
        <v>172</v>
      </c>
      <c r="G19" s="70">
        <v>30</v>
      </c>
      <c r="H19" s="308">
        <v>173</v>
      </c>
      <c r="I19" s="70">
        <v>30</v>
      </c>
      <c r="J19" s="70">
        <v>168</v>
      </c>
      <c r="K19" s="70">
        <v>30</v>
      </c>
      <c r="L19" s="70">
        <v>174</v>
      </c>
      <c r="M19" s="70">
        <v>30</v>
      </c>
      <c r="N19" s="70">
        <v>180</v>
      </c>
      <c r="O19" s="70">
        <v>30</v>
      </c>
      <c r="P19" s="35">
        <f t="shared" ref="P19:Q23" si="2">D19+F19+H19+J19+L19+N19+-R19</f>
        <v>873</v>
      </c>
      <c r="Q19" s="35">
        <f t="shared" si="2"/>
        <v>150</v>
      </c>
      <c r="R19" s="47">
        <v>168</v>
      </c>
      <c r="S19" s="47">
        <v>30</v>
      </c>
      <c r="U19" s="268"/>
      <c r="V19" s="264"/>
      <c r="W19" s="265"/>
      <c r="X19" s="269"/>
      <c r="Y19" s="269"/>
      <c r="Z19" s="269"/>
      <c r="AA19" s="269"/>
      <c r="AB19" s="270"/>
    </row>
    <row r="20" spans="1:31" ht="14.45" customHeight="1" x14ac:dyDescent="0.2">
      <c r="A20" s="342">
        <v>2</v>
      </c>
      <c r="B20" s="241" t="s">
        <v>4</v>
      </c>
      <c r="C20" s="14" t="s">
        <v>189</v>
      </c>
      <c r="D20" s="275">
        <v>171</v>
      </c>
      <c r="E20" s="70">
        <v>23</v>
      </c>
      <c r="F20" s="308">
        <v>171</v>
      </c>
      <c r="G20" s="70">
        <v>26</v>
      </c>
      <c r="H20" s="308">
        <v>166</v>
      </c>
      <c r="I20" s="70">
        <v>26</v>
      </c>
      <c r="J20" s="275">
        <v>0</v>
      </c>
      <c r="K20" s="70">
        <v>0</v>
      </c>
      <c r="L20" s="275">
        <v>172</v>
      </c>
      <c r="M20" s="70">
        <v>26</v>
      </c>
      <c r="N20" s="275">
        <v>178</v>
      </c>
      <c r="O20" s="70">
        <v>26</v>
      </c>
      <c r="P20" s="35">
        <f t="shared" si="2"/>
        <v>687</v>
      </c>
      <c r="Q20" s="35">
        <f t="shared" si="2"/>
        <v>104</v>
      </c>
      <c r="R20" s="47">
        <v>171</v>
      </c>
      <c r="S20" s="47">
        <v>23</v>
      </c>
      <c r="U20" s="268"/>
      <c r="V20" s="264"/>
      <c r="W20" s="265"/>
      <c r="X20" s="269"/>
      <c r="Y20" s="269"/>
      <c r="Z20" s="269"/>
      <c r="AA20" s="269"/>
      <c r="AB20" s="270"/>
    </row>
    <row r="21" spans="1:31" ht="14.45" customHeight="1" x14ac:dyDescent="0.2">
      <c r="A21" s="299">
        <v>3</v>
      </c>
      <c r="B21" s="241" t="s">
        <v>8</v>
      </c>
      <c r="C21" s="14" t="s">
        <v>189</v>
      </c>
      <c r="D21" s="275">
        <v>174</v>
      </c>
      <c r="E21" s="70">
        <v>26</v>
      </c>
      <c r="F21" s="308">
        <v>168</v>
      </c>
      <c r="G21" s="70">
        <v>23</v>
      </c>
      <c r="H21" s="275">
        <v>0</v>
      </c>
      <c r="I21" s="70">
        <v>0</v>
      </c>
      <c r="J21" s="275">
        <v>162</v>
      </c>
      <c r="K21" s="70">
        <v>26</v>
      </c>
      <c r="L21" s="275">
        <v>0</v>
      </c>
      <c r="M21" s="70">
        <v>0</v>
      </c>
      <c r="N21" s="275">
        <v>171</v>
      </c>
      <c r="O21" s="70">
        <v>23</v>
      </c>
      <c r="P21" s="35">
        <f t="shared" si="2"/>
        <v>675</v>
      </c>
      <c r="Q21" s="35">
        <f t="shared" si="2"/>
        <v>98</v>
      </c>
      <c r="R21" s="47">
        <v>0</v>
      </c>
      <c r="S21" s="47">
        <v>0</v>
      </c>
      <c r="U21" s="268"/>
      <c r="V21" s="264"/>
      <c r="W21" s="265"/>
      <c r="X21" s="271"/>
      <c r="Y21" s="271"/>
      <c r="Z21" s="271"/>
      <c r="AA21" s="269"/>
      <c r="AB21" s="270"/>
    </row>
    <row r="22" spans="1:31" ht="14.45" customHeight="1" x14ac:dyDescent="0.2">
      <c r="A22" s="50">
        <v>4</v>
      </c>
      <c r="B22" s="241" t="s">
        <v>238</v>
      </c>
      <c r="C22" s="14" t="s">
        <v>190</v>
      </c>
      <c r="D22" s="275">
        <v>0</v>
      </c>
      <c r="E22" s="70">
        <v>0</v>
      </c>
      <c r="F22" s="275">
        <v>0</v>
      </c>
      <c r="G22" s="70">
        <v>0</v>
      </c>
      <c r="H22" s="275">
        <v>0</v>
      </c>
      <c r="I22" s="70">
        <v>0</v>
      </c>
      <c r="J22" s="275">
        <v>109</v>
      </c>
      <c r="K22" s="70">
        <v>23</v>
      </c>
      <c r="L22" s="275">
        <v>0</v>
      </c>
      <c r="M22" s="70">
        <v>0</v>
      </c>
      <c r="N22" s="275">
        <v>0</v>
      </c>
      <c r="O22" s="70">
        <v>0</v>
      </c>
      <c r="P22" s="35">
        <f t="shared" si="2"/>
        <v>109</v>
      </c>
      <c r="Q22" s="35">
        <f t="shared" si="2"/>
        <v>23</v>
      </c>
      <c r="R22" s="47">
        <v>0</v>
      </c>
      <c r="S22" s="47">
        <v>0</v>
      </c>
      <c r="U22" s="268"/>
      <c r="V22" s="264"/>
      <c r="W22" s="265"/>
      <c r="X22" s="271"/>
      <c r="Y22" s="271"/>
      <c r="Z22" s="271"/>
      <c r="AA22" s="269"/>
      <c r="AB22" s="270"/>
    </row>
    <row r="23" spans="1:31" ht="14.45" customHeight="1" x14ac:dyDescent="0.2">
      <c r="A23" s="50">
        <v>5</v>
      </c>
      <c r="B23" s="241"/>
      <c r="C23" s="14"/>
      <c r="D23" s="275"/>
      <c r="E23" s="70"/>
      <c r="F23" s="275"/>
      <c r="G23" s="70"/>
      <c r="H23" s="275"/>
      <c r="I23" s="70"/>
      <c r="J23" s="70"/>
      <c r="K23" s="70"/>
      <c r="L23" s="70"/>
      <c r="M23" s="70"/>
      <c r="N23" s="70"/>
      <c r="O23" s="70"/>
      <c r="P23" s="35">
        <f t="shared" si="2"/>
        <v>0</v>
      </c>
      <c r="Q23" s="35">
        <f t="shared" si="2"/>
        <v>0</v>
      </c>
      <c r="R23" s="47">
        <v>0</v>
      </c>
      <c r="S23" s="47">
        <v>0</v>
      </c>
    </row>
    <row r="24" spans="1:31" ht="14.45" customHeight="1" x14ac:dyDescent="0.2">
      <c r="A24" s="50">
        <v>6</v>
      </c>
      <c r="B24" s="26"/>
      <c r="C24" s="14"/>
      <c r="D24" s="12"/>
      <c r="E24" s="5"/>
      <c r="F24" s="12"/>
      <c r="G24" s="5"/>
      <c r="H24" s="12"/>
      <c r="I24" s="5"/>
      <c r="J24" s="5"/>
      <c r="K24" s="5"/>
      <c r="L24" s="5"/>
      <c r="M24" s="5"/>
      <c r="N24" s="5"/>
      <c r="O24" s="5"/>
      <c r="P24" s="35"/>
      <c r="Q24" s="35"/>
      <c r="R24" s="47"/>
      <c r="S24" s="47"/>
    </row>
    <row r="25" spans="1:31" ht="14.45" customHeight="1" x14ac:dyDescent="0.2">
      <c r="A25" s="61" t="s">
        <v>87</v>
      </c>
      <c r="B25" s="27" t="s">
        <v>79</v>
      </c>
      <c r="C25" s="25" t="s">
        <v>44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U25" s="245"/>
      <c r="V25" s="246"/>
      <c r="W25" s="247"/>
      <c r="X25" s="248"/>
      <c r="Y25" s="249"/>
      <c r="Z25" s="250"/>
      <c r="AA25" s="250"/>
      <c r="AB25" s="250"/>
      <c r="AC25" s="251"/>
      <c r="AD25" s="252"/>
      <c r="AE25" s="253"/>
    </row>
    <row r="26" spans="1:31" ht="14.45" customHeight="1" x14ac:dyDescent="0.2">
      <c r="A26" s="341">
        <v>1</v>
      </c>
      <c r="B26" s="241" t="s">
        <v>11</v>
      </c>
      <c r="C26" s="14" t="s">
        <v>187</v>
      </c>
      <c r="D26" s="275">
        <v>164</v>
      </c>
      <c r="E26" s="70">
        <v>23</v>
      </c>
      <c r="F26" s="275">
        <v>181</v>
      </c>
      <c r="G26" s="70">
        <v>30</v>
      </c>
      <c r="H26" s="275">
        <v>176</v>
      </c>
      <c r="I26" s="70">
        <v>30</v>
      </c>
      <c r="J26" s="275">
        <v>181</v>
      </c>
      <c r="K26" s="70">
        <v>30</v>
      </c>
      <c r="L26" s="275">
        <v>171</v>
      </c>
      <c r="M26" s="70">
        <v>26</v>
      </c>
      <c r="N26" s="275">
        <v>177</v>
      </c>
      <c r="O26" s="70">
        <v>26</v>
      </c>
      <c r="P26" s="35">
        <f t="shared" ref="P26:Q33" si="3">D26+F26+H26+J26+L26+N26+-R26</f>
        <v>886</v>
      </c>
      <c r="Q26" s="35">
        <f t="shared" si="3"/>
        <v>142</v>
      </c>
      <c r="R26" s="47">
        <v>164</v>
      </c>
      <c r="S26" s="47">
        <v>23</v>
      </c>
      <c r="U26" s="245"/>
      <c r="V26" s="254"/>
      <c r="W26" s="255"/>
      <c r="X26" s="256"/>
      <c r="Y26" s="257"/>
      <c r="Z26" s="258"/>
      <c r="AA26" s="258"/>
      <c r="AB26" s="258"/>
      <c r="AC26" s="259"/>
      <c r="AD26" s="260"/>
      <c r="AE26" s="253"/>
    </row>
    <row r="27" spans="1:31" ht="14.45" customHeight="1" x14ac:dyDescent="0.2">
      <c r="A27" s="342">
        <v>2</v>
      </c>
      <c r="B27" s="241" t="s">
        <v>68</v>
      </c>
      <c r="C27" s="14" t="s">
        <v>103</v>
      </c>
      <c r="D27" s="275">
        <v>175</v>
      </c>
      <c r="E27" s="70">
        <v>30</v>
      </c>
      <c r="F27" s="306">
        <v>164</v>
      </c>
      <c r="G27" s="70">
        <v>23</v>
      </c>
      <c r="H27" s="275">
        <v>170</v>
      </c>
      <c r="I27" s="70">
        <v>26</v>
      </c>
      <c r="J27" s="275">
        <v>169</v>
      </c>
      <c r="K27" s="70">
        <v>26</v>
      </c>
      <c r="L27" s="275">
        <v>183</v>
      </c>
      <c r="M27" s="70">
        <v>30</v>
      </c>
      <c r="N27" s="275">
        <v>180</v>
      </c>
      <c r="O27" s="70">
        <v>30</v>
      </c>
      <c r="P27" s="35">
        <f t="shared" si="3"/>
        <v>877</v>
      </c>
      <c r="Q27" s="35">
        <f t="shared" si="3"/>
        <v>142</v>
      </c>
      <c r="R27" s="47">
        <v>164</v>
      </c>
      <c r="S27" s="47">
        <v>23</v>
      </c>
      <c r="U27" s="245"/>
      <c r="V27" s="254"/>
      <c r="W27" s="255"/>
      <c r="X27" s="256"/>
      <c r="Y27" s="257"/>
      <c r="Z27" s="259"/>
      <c r="AA27" s="259"/>
      <c r="AB27" s="259"/>
      <c r="AC27" s="259"/>
      <c r="AD27" s="260"/>
      <c r="AE27" s="253"/>
    </row>
    <row r="28" spans="1:31" ht="14.45" customHeight="1" x14ac:dyDescent="0.2">
      <c r="A28" s="299">
        <v>3</v>
      </c>
      <c r="B28" s="241" t="s">
        <v>12</v>
      </c>
      <c r="C28" s="14" t="s">
        <v>9</v>
      </c>
      <c r="D28" s="275">
        <v>166</v>
      </c>
      <c r="E28" s="70">
        <v>26</v>
      </c>
      <c r="F28" s="306">
        <v>161</v>
      </c>
      <c r="G28" s="70">
        <v>21</v>
      </c>
      <c r="H28" s="306">
        <v>156</v>
      </c>
      <c r="I28" s="70">
        <v>19</v>
      </c>
      <c r="J28" s="275">
        <v>0</v>
      </c>
      <c r="K28" s="70">
        <v>0</v>
      </c>
      <c r="L28" s="275">
        <v>163</v>
      </c>
      <c r="M28" s="70">
        <v>21</v>
      </c>
      <c r="N28" s="275">
        <v>153</v>
      </c>
      <c r="O28" s="70">
        <v>21</v>
      </c>
      <c r="P28" s="35">
        <f t="shared" si="3"/>
        <v>799</v>
      </c>
      <c r="Q28" s="35">
        <f t="shared" si="3"/>
        <v>108</v>
      </c>
      <c r="R28" s="47">
        <v>0</v>
      </c>
      <c r="S28" s="47">
        <v>0</v>
      </c>
      <c r="U28" s="245"/>
      <c r="V28" s="254"/>
      <c r="W28" s="255"/>
      <c r="X28" s="256"/>
      <c r="Y28" s="257"/>
      <c r="Z28" s="259"/>
      <c r="AA28" s="259"/>
      <c r="AB28" s="259"/>
      <c r="AC28" s="259"/>
      <c r="AD28" s="260"/>
      <c r="AE28" s="253"/>
    </row>
    <row r="29" spans="1:31" ht="14.45" customHeight="1" x14ac:dyDescent="0.2">
      <c r="A29" s="50">
        <v>4</v>
      </c>
      <c r="B29" s="241" t="s">
        <v>13</v>
      </c>
      <c r="C29" s="14" t="s">
        <v>9</v>
      </c>
      <c r="D29" s="275">
        <v>152</v>
      </c>
      <c r="E29" s="275">
        <v>19</v>
      </c>
      <c r="F29" s="306">
        <v>161</v>
      </c>
      <c r="G29" s="70">
        <v>20</v>
      </c>
      <c r="H29" s="306">
        <v>163</v>
      </c>
      <c r="I29" s="70">
        <v>23</v>
      </c>
      <c r="J29" s="275">
        <v>160</v>
      </c>
      <c r="K29" s="70">
        <v>23</v>
      </c>
      <c r="L29" s="275">
        <v>153</v>
      </c>
      <c r="M29" s="70">
        <v>17</v>
      </c>
      <c r="N29" s="275">
        <v>132</v>
      </c>
      <c r="O29" s="70">
        <v>19</v>
      </c>
      <c r="P29" s="35">
        <f t="shared" si="3"/>
        <v>768</v>
      </c>
      <c r="Q29" s="35">
        <f t="shared" si="3"/>
        <v>104</v>
      </c>
      <c r="R29" s="47">
        <v>153</v>
      </c>
      <c r="S29" s="47">
        <v>17</v>
      </c>
      <c r="U29" s="245"/>
      <c r="V29" s="254"/>
      <c r="W29" s="255"/>
      <c r="X29" s="256"/>
      <c r="Y29" s="257"/>
      <c r="Z29" s="259"/>
      <c r="AA29" s="259"/>
      <c r="AB29" s="259"/>
      <c r="AC29" s="259"/>
      <c r="AD29" s="260"/>
      <c r="AE29" s="253"/>
    </row>
    <row r="30" spans="1:31" ht="14.45" customHeight="1" x14ac:dyDescent="0.2">
      <c r="A30" s="50">
        <v>5</v>
      </c>
      <c r="B30" s="241" t="s">
        <v>125</v>
      </c>
      <c r="C30" s="14" t="s">
        <v>190</v>
      </c>
      <c r="D30" s="275">
        <v>162</v>
      </c>
      <c r="E30" s="70">
        <v>21</v>
      </c>
      <c r="F30" s="306">
        <v>159</v>
      </c>
      <c r="G30" s="70">
        <v>19</v>
      </c>
      <c r="H30" s="306">
        <v>159</v>
      </c>
      <c r="I30" s="70">
        <v>20</v>
      </c>
      <c r="J30" s="275">
        <v>0</v>
      </c>
      <c r="K30" s="70">
        <v>0</v>
      </c>
      <c r="L30" s="275">
        <v>163</v>
      </c>
      <c r="M30" s="70">
        <v>23</v>
      </c>
      <c r="N30" s="275">
        <v>151</v>
      </c>
      <c r="O30" s="70">
        <v>20</v>
      </c>
      <c r="P30" s="35">
        <f t="shared" si="3"/>
        <v>794</v>
      </c>
      <c r="Q30" s="35">
        <f t="shared" si="3"/>
        <v>103</v>
      </c>
      <c r="R30" s="47">
        <v>0</v>
      </c>
      <c r="S30" s="47">
        <v>0</v>
      </c>
      <c r="U30" s="245"/>
      <c r="V30" s="254"/>
      <c r="W30" s="255"/>
      <c r="X30" s="256"/>
      <c r="Y30" s="257"/>
      <c r="Z30" s="259"/>
      <c r="AA30" s="259"/>
      <c r="AB30" s="259"/>
      <c r="AC30" s="259"/>
      <c r="AD30" s="260"/>
      <c r="AE30" s="253"/>
    </row>
    <row r="31" spans="1:31" ht="14.45" customHeight="1" x14ac:dyDescent="0.2">
      <c r="A31" s="50">
        <v>6</v>
      </c>
      <c r="B31" s="241" t="s">
        <v>16</v>
      </c>
      <c r="C31" s="14" t="s">
        <v>188</v>
      </c>
      <c r="D31" s="275">
        <v>144</v>
      </c>
      <c r="E31" s="275">
        <v>17</v>
      </c>
      <c r="F31" s="306">
        <v>170</v>
      </c>
      <c r="G31" s="70">
        <v>26</v>
      </c>
      <c r="H31" s="275">
        <v>151</v>
      </c>
      <c r="I31" s="70">
        <v>18</v>
      </c>
      <c r="J31" s="275">
        <v>159</v>
      </c>
      <c r="K31" s="70">
        <v>21</v>
      </c>
      <c r="L31" s="275">
        <v>160</v>
      </c>
      <c r="M31" s="70">
        <v>20</v>
      </c>
      <c r="N31" s="275">
        <v>0</v>
      </c>
      <c r="O31" s="275">
        <v>0</v>
      </c>
      <c r="P31" s="35">
        <f t="shared" si="3"/>
        <v>784</v>
      </c>
      <c r="Q31" s="35">
        <f t="shared" si="3"/>
        <v>102</v>
      </c>
      <c r="R31" s="47">
        <v>0</v>
      </c>
      <c r="S31" s="47">
        <v>0</v>
      </c>
      <c r="U31" s="245"/>
      <c r="V31" s="261"/>
      <c r="W31" s="255"/>
      <c r="X31" s="256"/>
      <c r="Y31" s="257"/>
      <c r="Z31" s="259"/>
      <c r="AA31" s="259"/>
      <c r="AB31" s="262"/>
      <c r="AC31" s="259"/>
      <c r="AD31" s="260"/>
      <c r="AE31" s="253"/>
    </row>
    <row r="32" spans="1:31" ht="14.45" customHeight="1" x14ac:dyDescent="0.2">
      <c r="A32" s="50">
        <v>7</v>
      </c>
      <c r="B32" s="241" t="s">
        <v>10</v>
      </c>
      <c r="C32" s="14" t="s">
        <v>9</v>
      </c>
      <c r="D32" s="275">
        <v>161</v>
      </c>
      <c r="E32" s="70">
        <v>20</v>
      </c>
      <c r="F32" s="306">
        <v>159</v>
      </c>
      <c r="G32" s="70">
        <v>18</v>
      </c>
      <c r="H32" s="306">
        <v>161</v>
      </c>
      <c r="I32" s="70">
        <v>21</v>
      </c>
      <c r="J32" s="275">
        <v>150</v>
      </c>
      <c r="K32" s="70">
        <v>20</v>
      </c>
      <c r="L32" s="275">
        <v>154</v>
      </c>
      <c r="M32" s="70">
        <v>18</v>
      </c>
      <c r="N32" s="275">
        <v>0</v>
      </c>
      <c r="O32" s="70">
        <v>0</v>
      </c>
      <c r="P32" s="35">
        <f t="shared" si="3"/>
        <v>785</v>
      </c>
      <c r="Q32" s="35">
        <f t="shared" si="3"/>
        <v>97</v>
      </c>
      <c r="R32" s="47">
        <v>0</v>
      </c>
      <c r="S32" s="47">
        <v>0</v>
      </c>
      <c r="U32" s="245"/>
      <c r="V32" s="254"/>
      <c r="W32" s="255"/>
      <c r="X32" s="256"/>
      <c r="Y32" s="257"/>
      <c r="Z32" s="259"/>
      <c r="AA32" s="259"/>
      <c r="AB32" s="259"/>
      <c r="AC32" s="259"/>
      <c r="AD32" s="260"/>
      <c r="AE32" s="253"/>
    </row>
    <row r="33" spans="1:31" ht="14.45" customHeight="1" x14ac:dyDescent="0.2">
      <c r="A33" s="50">
        <v>8</v>
      </c>
      <c r="B33" s="241" t="s">
        <v>93</v>
      </c>
      <c r="C33" s="14" t="s">
        <v>190</v>
      </c>
      <c r="D33" s="275">
        <v>148</v>
      </c>
      <c r="E33" s="275">
        <v>18</v>
      </c>
      <c r="F33" s="306">
        <v>141</v>
      </c>
      <c r="G33" s="70">
        <v>17</v>
      </c>
      <c r="H33" s="275">
        <v>142</v>
      </c>
      <c r="I33" s="70">
        <v>17</v>
      </c>
      <c r="J33" s="275">
        <v>150</v>
      </c>
      <c r="K33" s="70">
        <v>19</v>
      </c>
      <c r="L33" s="275">
        <v>157</v>
      </c>
      <c r="M33" s="70">
        <v>19</v>
      </c>
      <c r="N33" s="275">
        <v>156</v>
      </c>
      <c r="O33" s="70">
        <v>23</v>
      </c>
      <c r="P33" s="35">
        <f t="shared" si="3"/>
        <v>753</v>
      </c>
      <c r="Q33" s="35">
        <f t="shared" si="3"/>
        <v>96</v>
      </c>
      <c r="R33" s="47">
        <v>141</v>
      </c>
      <c r="S33" s="47">
        <v>17</v>
      </c>
      <c r="U33" s="245"/>
      <c r="V33" s="254"/>
      <c r="W33" s="255"/>
      <c r="X33" s="256"/>
      <c r="Y33" s="257"/>
      <c r="Z33" s="259"/>
      <c r="AA33" s="259"/>
      <c r="AB33" s="259"/>
      <c r="AC33" s="259"/>
      <c r="AD33" s="260"/>
      <c r="AE33" s="253"/>
    </row>
    <row r="34" spans="1:31" ht="14.45" customHeight="1" x14ac:dyDescent="0.2">
      <c r="A34" s="50">
        <v>9</v>
      </c>
      <c r="B34" s="273"/>
      <c r="C34" s="14"/>
      <c r="D34" s="275"/>
      <c r="E34" s="70"/>
      <c r="F34" s="306"/>
      <c r="G34" s="70"/>
      <c r="H34" s="275"/>
      <c r="I34" s="70"/>
      <c r="J34" s="275"/>
      <c r="K34" s="70"/>
      <c r="L34" s="275"/>
      <c r="M34" s="70"/>
      <c r="N34" s="275"/>
      <c r="O34" s="70"/>
      <c r="P34" s="35">
        <f t="shared" ref="P34:P35" si="4">D34+F34+H34+J34+L34+N34+-R34</f>
        <v>0</v>
      </c>
      <c r="Q34" s="35">
        <f t="shared" ref="Q34:Q35" si="5">E34+G34+I34+K34+M34+O34+-S34</f>
        <v>0</v>
      </c>
      <c r="R34" s="47">
        <v>0</v>
      </c>
      <c r="S34" s="47">
        <v>0</v>
      </c>
    </row>
    <row r="35" spans="1:31" ht="14.45" customHeight="1" x14ac:dyDescent="0.2">
      <c r="A35" s="50">
        <v>10</v>
      </c>
      <c r="B35" s="272"/>
      <c r="C35" s="14"/>
      <c r="D35" s="275"/>
      <c r="E35" s="275"/>
      <c r="F35" s="275"/>
      <c r="G35" s="70"/>
      <c r="H35" s="275"/>
      <c r="I35" s="70"/>
      <c r="J35" s="275"/>
      <c r="K35" s="275"/>
      <c r="L35" s="275"/>
      <c r="M35" s="275"/>
      <c r="N35" s="12"/>
      <c r="O35" s="12"/>
      <c r="P35" s="35">
        <f t="shared" si="4"/>
        <v>0</v>
      </c>
      <c r="Q35" s="35">
        <f t="shared" si="5"/>
        <v>0</v>
      </c>
      <c r="R35" s="47">
        <v>0</v>
      </c>
      <c r="S35" s="47">
        <v>0</v>
      </c>
    </row>
    <row r="36" spans="1:31" ht="15" customHeight="1" x14ac:dyDescent="0.2">
      <c r="A36" s="61" t="s">
        <v>87</v>
      </c>
      <c r="B36" s="24" t="s">
        <v>78</v>
      </c>
      <c r="C36" s="25" t="s">
        <v>44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</row>
    <row r="37" spans="1:31" ht="15" customHeight="1" x14ac:dyDescent="0.2">
      <c r="A37" s="341">
        <v>1</v>
      </c>
      <c r="B37" s="241" t="s">
        <v>155</v>
      </c>
      <c r="C37" s="14" t="s">
        <v>191</v>
      </c>
      <c r="D37" s="275">
        <v>175</v>
      </c>
      <c r="E37" s="70">
        <v>30</v>
      </c>
      <c r="F37" s="306">
        <v>179</v>
      </c>
      <c r="G37" s="70">
        <v>30</v>
      </c>
      <c r="H37" s="275">
        <v>179</v>
      </c>
      <c r="I37" s="70">
        <v>30</v>
      </c>
      <c r="J37" s="275">
        <v>176</v>
      </c>
      <c r="K37" s="70">
        <v>30</v>
      </c>
      <c r="L37" s="275">
        <v>177</v>
      </c>
      <c r="M37" s="70">
        <v>26</v>
      </c>
      <c r="N37" s="275">
        <v>170</v>
      </c>
      <c r="O37" s="70">
        <v>23</v>
      </c>
      <c r="P37" s="35">
        <f t="shared" ref="P37:Q44" si="6">D37+F37+H37+J37+L37+N37+-R37</f>
        <v>886</v>
      </c>
      <c r="Q37" s="35">
        <f t="shared" si="6"/>
        <v>146</v>
      </c>
      <c r="R37" s="47">
        <v>170</v>
      </c>
      <c r="S37" s="47">
        <v>23</v>
      </c>
    </row>
    <row r="38" spans="1:31" ht="15" customHeight="1" x14ac:dyDescent="0.2">
      <c r="A38" s="342">
        <v>2</v>
      </c>
      <c r="B38" s="241" t="s">
        <v>15</v>
      </c>
      <c r="C38" s="14" t="s">
        <v>191</v>
      </c>
      <c r="D38" s="275">
        <v>173</v>
      </c>
      <c r="E38" s="70">
        <v>26</v>
      </c>
      <c r="F38" s="306">
        <v>170</v>
      </c>
      <c r="G38" s="70">
        <v>21</v>
      </c>
      <c r="H38" s="306">
        <v>173</v>
      </c>
      <c r="I38" s="70">
        <v>23</v>
      </c>
      <c r="J38" s="275">
        <v>174</v>
      </c>
      <c r="K38" s="70">
        <v>23</v>
      </c>
      <c r="L38" s="275">
        <v>178</v>
      </c>
      <c r="M38" s="70">
        <v>30</v>
      </c>
      <c r="N38" s="275">
        <v>177</v>
      </c>
      <c r="O38" s="70">
        <v>26</v>
      </c>
      <c r="P38" s="35">
        <f t="shared" si="6"/>
        <v>875</v>
      </c>
      <c r="Q38" s="35">
        <f t="shared" si="6"/>
        <v>128</v>
      </c>
      <c r="R38" s="47">
        <v>170</v>
      </c>
      <c r="S38" s="47">
        <v>21</v>
      </c>
    </row>
    <row r="39" spans="1:31" ht="15" customHeight="1" x14ac:dyDescent="0.2">
      <c r="A39" s="299">
        <v>3</v>
      </c>
      <c r="B39" s="241" t="s">
        <v>156</v>
      </c>
      <c r="C39" s="14" t="s">
        <v>191</v>
      </c>
      <c r="D39" s="275">
        <v>166</v>
      </c>
      <c r="E39" s="70">
        <v>21</v>
      </c>
      <c r="F39" s="306">
        <v>172</v>
      </c>
      <c r="G39" s="70">
        <v>26</v>
      </c>
      <c r="H39" s="275">
        <v>172</v>
      </c>
      <c r="I39" s="70">
        <v>21</v>
      </c>
      <c r="J39" s="275">
        <v>176</v>
      </c>
      <c r="K39" s="70">
        <v>26</v>
      </c>
      <c r="L39" s="275">
        <v>161</v>
      </c>
      <c r="M39" s="70">
        <v>19</v>
      </c>
      <c r="N39" s="275">
        <v>177</v>
      </c>
      <c r="O39" s="70">
        <v>30</v>
      </c>
      <c r="P39" s="35">
        <f t="shared" si="6"/>
        <v>863</v>
      </c>
      <c r="Q39" s="35">
        <f t="shared" si="6"/>
        <v>124</v>
      </c>
      <c r="R39" s="47">
        <v>161</v>
      </c>
      <c r="S39" s="47">
        <v>19</v>
      </c>
    </row>
    <row r="40" spans="1:31" ht="15" customHeight="1" x14ac:dyDescent="0.2">
      <c r="A40" s="50">
        <v>4</v>
      </c>
      <c r="B40" s="241" t="s">
        <v>127</v>
      </c>
      <c r="C40" s="14" t="s">
        <v>191</v>
      </c>
      <c r="D40" s="275">
        <v>168</v>
      </c>
      <c r="E40" s="275">
        <v>23</v>
      </c>
      <c r="F40" s="306">
        <v>166</v>
      </c>
      <c r="G40" s="70">
        <v>19</v>
      </c>
      <c r="H40" s="306">
        <v>175</v>
      </c>
      <c r="I40" s="70">
        <v>26</v>
      </c>
      <c r="J40" s="275">
        <v>163</v>
      </c>
      <c r="K40" s="70">
        <v>20</v>
      </c>
      <c r="L40" s="275">
        <v>163</v>
      </c>
      <c r="M40" s="70">
        <v>20</v>
      </c>
      <c r="N40" s="275">
        <v>0</v>
      </c>
      <c r="O40" s="70">
        <v>0</v>
      </c>
      <c r="P40" s="35">
        <f t="shared" si="6"/>
        <v>835</v>
      </c>
      <c r="Q40" s="35">
        <f t="shared" si="6"/>
        <v>108</v>
      </c>
      <c r="R40" s="47">
        <v>0</v>
      </c>
      <c r="S40" s="47">
        <v>0</v>
      </c>
    </row>
    <row r="41" spans="1:31" ht="15" customHeight="1" x14ac:dyDescent="0.2">
      <c r="A41" s="50">
        <v>5</v>
      </c>
      <c r="B41" s="241" t="s">
        <v>159</v>
      </c>
      <c r="C41" s="14" t="s">
        <v>189</v>
      </c>
      <c r="D41" s="275">
        <v>161</v>
      </c>
      <c r="E41" s="70">
        <v>19</v>
      </c>
      <c r="F41" s="306">
        <v>171</v>
      </c>
      <c r="G41" s="70">
        <v>23</v>
      </c>
      <c r="H41" s="306">
        <v>168</v>
      </c>
      <c r="I41" s="70">
        <v>20</v>
      </c>
      <c r="J41" s="275">
        <v>164</v>
      </c>
      <c r="K41" s="70">
        <v>21</v>
      </c>
      <c r="L41" s="275">
        <v>155</v>
      </c>
      <c r="M41" s="70">
        <v>18</v>
      </c>
      <c r="N41" s="275">
        <v>163</v>
      </c>
      <c r="O41" s="70">
        <v>20</v>
      </c>
      <c r="P41" s="35">
        <f t="shared" si="6"/>
        <v>827</v>
      </c>
      <c r="Q41" s="35">
        <f t="shared" si="6"/>
        <v>103</v>
      </c>
      <c r="R41" s="47">
        <v>155</v>
      </c>
      <c r="S41" s="47">
        <v>18</v>
      </c>
    </row>
    <row r="42" spans="1:31" ht="15" customHeight="1" x14ac:dyDescent="0.2">
      <c r="A42" s="50">
        <v>6</v>
      </c>
      <c r="B42" s="241" t="s">
        <v>3</v>
      </c>
      <c r="C42" s="14" t="s">
        <v>187</v>
      </c>
      <c r="D42" s="275">
        <v>158</v>
      </c>
      <c r="E42" s="70">
        <v>18</v>
      </c>
      <c r="F42" s="306">
        <v>170</v>
      </c>
      <c r="G42" s="70">
        <v>20</v>
      </c>
      <c r="H42" s="306">
        <v>156</v>
      </c>
      <c r="I42" s="70">
        <v>18</v>
      </c>
      <c r="J42" s="275">
        <v>156</v>
      </c>
      <c r="K42" s="70">
        <v>18</v>
      </c>
      <c r="L42" s="275">
        <v>171</v>
      </c>
      <c r="M42" s="70">
        <v>23</v>
      </c>
      <c r="N42" s="275">
        <v>162</v>
      </c>
      <c r="O42" s="70">
        <v>19</v>
      </c>
      <c r="P42" s="35">
        <f t="shared" si="6"/>
        <v>817</v>
      </c>
      <c r="Q42" s="35">
        <f t="shared" si="6"/>
        <v>98</v>
      </c>
      <c r="R42" s="47">
        <v>156</v>
      </c>
      <c r="S42" s="47">
        <v>18</v>
      </c>
    </row>
    <row r="43" spans="1:31" ht="15" customHeight="1" x14ac:dyDescent="0.2">
      <c r="A43" s="50">
        <v>7</v>
      </c>
      <c r="B43" s="241" t="s">
        <v>131</v>
      </c>
      <c r="C43" s="14" t="s">
        <v>191</v>
      </c>
      <c r="D43" s="275">
        <v>156</v>
      </c>
      <c r="E43" s="275">
        <v>17</v>
      </c>
      <c r="F43" s="275">
        <v>155</v>
      </c>
      <c r="G43" s="70">
        <v>17</v>
      </c>
      <c r="H43" s="275">
        <v>163</v>
      </c>
      <c r="I43" s="70">
        <v>19</v>
      </c>
      <c r="J43" s="275">
        <v>161</v>
      </c>
      <c r="K43" s="70">
        <v>19</v>
      </c>
      <c r="L43" s="275">
        <v>163</v>
      </c>
      <c r="M43" s="70">
        <v>21</v>
      </c>
      <c r="N43" s="275">
        <v>163</v>
      </c>
      <c r="O43" s="70">
        <v>21</v>
      </c>
      <c r="P43" s="35">
        <f t="shared" si="6"/>
        <v>806</v>
      </c>
      <c r="Q43" s="35">
        <f t="shared" si="6"/>
        <v>97</v>
      </c>
      <c r="R43" s="47">
        <v>155</v>
      </c>
      <c r="S43" s="47">
        <v>17</v>
      </c>
    </row>
    <row r="44" spans="1:31" ht="15" customHeight="1" x14ac:dyDescent="0.2">
      <c r="A44" s="50">
        <v>8</v>
      </c>
      <c r="B44" s="241" t="s">
        <v>162</v>
      </c>
      <c r="C44" s="14" t="s">
        <v>74</v>
      </c>
      <c r="D44" s="275">
        <v>165</v>
      </c>
      <c r="E44" s="70">
        <v>20</v>
      </c>
      <c r="F44" s="306">
        <v>164</v>
      </c>
      <c r="G44" s="70">
        <v>18</v>
      </c>
      <c r="H44" s="275">
        <v>155</v>
      </c>
      <c r="I44" s="70">
        <v>17</v>
      </c>
      <c r="J44" s="275">
        <v>0</v>
      </c>
      <c r="K44" s="70">
        <v>0</v>
      </c>
      <c r="L44" s="275">
        <v>0</v>
      </c>
      <c r="M44" s="70">
        <v>0</v>
      </c>
      <c r="N44" s="275">
        <v>0</v>
      </c>
      <c r="O44" s="70">
        <v>0</v>
      </c>
      <c r="P44" s="35">
        <f t="shared" si="6"/>
        <v>484</v>
      </c>
      <c r="Q44" s="35">
        <f t="shared" si="6"/>
        <v>55</v>
      </c>
      <c r="R44" s="47">
        <v>0</v>
      </c>
      <c r="S44" s="47">
        <v>0</v>
      </c>
    </row>
    <row r="45" spans="1:31" ht="15" customHeight="1" x14ac:dyDescent="0.2">
      <c r="A45" s="50"/>
      <c r="B45" s="241"/>
      <c r="C45" s="14"/>
      <c r="D45" s="275"/>
      <c r="E45" s="275"/>
      <c r="F45" s="275"/>
      <c r="G45" s="70"/>
      <c r="H45" s="275"/>
      <c r="I45" s="70"/>
      <c r="J45" s="275"/>
      <c r="K45" s="70"/>
      <c r="L45" s="275"/>
      <c r="M45" s="70"/>
      <c r="N45" s="275"/>
      <c r="O45" s="70"/>
      <c r="P45" s="35"/>
      <c r="Q45" s="35"/>
      <c r="R45" s="47"/>
      <c r="S45" s="47"/>
    </row>
    <row r="46" spans="1:31" ht="15" customHeight="1" x14ac:dyDescent="0.2">
      <c r="A46" s="61" t="s">
        <v>87</v>
      </c>
      <c r="B46" s="28" t="s">
        <v>82</v>
      </c>
      <c r="C46" s="25" t="s">
        <v>44</v>
      </c>
      <c r="D46" s="55"/>
      <c r="E46" s="56"/>
      <c r="F46" s="55"/>
      <c r="G46" s="56"/>
      <c r="H46" s="55"/>
      <c r="I46" s="56"/>
      <c r="J46" s="55"/>
      <c r="K46" s="56"/>
      <c r="L46" s="55"/>
      <c r="M46" s="56"/>
      <c r="N46" s="55"/>
      <c r="O46" s="56"/>
      <c r="P46" s="56"/>
      <c r="Q46" s="56"/>
      <c r="R46" s="56"/>
      <c r="S46" s="35"/>
    </row>
    <row r="47" spans="1:31" ht="15" customHeight="1" x14ac:dyDescent="0.2">
      <c r="A47" s="341">
        <v>1</v>
      </c>
      <c r="B47" s="241" t="s">
        <v>88</v>
      </c>
      <c r="C47" s="222" t="s">
        <v>187</v>
      </c>
      <c r="D47" s="275">
        <v>192</v>
      </c>
      <c r="E47" s="70">
        <v>23</v>
      </c>
      <c r="F47" s="276">
        <v>190</v>
      </c>
      <c r="G47" s="70">
        <v>26</v>
      </c>
      <c r="H47" s="275">
        <v>193</v>
      </c>
      <c r="I47" s="70">
        <v>30</v>
      </c>
      <c r="J47" s="275">
        <v>191</v>
      </c>
      <c r="K47" s="70">
        <v>30</v>
      </c>
      <c r="L47" s="275">
        <v>189</v>
      </c>
      <c r="M47" s="70">
        <v>21</v>
      </c>
      <c r="N47" s="275">
        <v>193</v>
      </c>
      <c r="O47" s="70">
        <v>30</v>
      </c>
      <c r="P47" s="35">
        <f t="shared" ref="P47:P59" si="7">D47+F47+H47+J47+L47+N47+-R47</f>
        <v>959</v>
      </c>
      <c r="Q47" s="35">
        <f t="shared" ref="Q47:Q59" si="8">E47+G47+I47+K47+M47+O47+-S47</f>
        <v>139</v>
      </c>
      <c r="R47" s="47">
        <v>189</v>
      </c>
      <c r="S47" s="47">
        <v>21</v>
      </c>
    </row>
    <row r="48" spans="1:31" ht="15" customHeight="1" x14ac:dyDescent="0.2">
      <c r="A48" s="342">
        <v>2</v>
      </c>
      <c r="B48" s="241" t="s">
        <v>92</v>
      </c>
      <c r="C48" s="222" t="s">
        <v>74</v>
      </c>
      <c r="D48" s="275">
        <v>189</v>
      </c>
      <c r="E48" s="70">
        <v>21</v>
      </c>
      <c r="F48" s="276">
        <v>187</v>
      </c>
      <c r="G48" s="70">
        <v>21</v>
      </c>
      <c r="H48" s="276">
        <v>189</v>
      </c>
      <c r="I48" s="70">
        <v>23</v>
      </c>
      <c r="J48" s="275">
        <v>190</v>
      </c>
      <c r="K48" s="70">
        <v>26</v>
      </c>
      <c r="L48" s="275">
        <v>195</v>
      </c>
      <c r="M48" s="70">
        <v>30</v>
      </c>
      <c r="N48" s="275">
        <v>188</v>
      </c>
      <c r="O48" s="70">
        <v>26</v>
      </c>
      <c r="P48" s="35">
        <f t="shared" si="7"/>
        <v>951</v>
      </c>
      <c r="Q48" s="35">
        <f t="shared" si="8"/>
        <v>126</v>
      </c>
      <c r="R48" s="47">
        <v>187</v>
      </c>
      <c r="S48" s="47">
        <v>21</v>
      </c>
    </row>
    <row r="49" spans="1:19" ht="15" customHeight="1" x14ac:dyDescent="0.2">
      <c r="A49" s="299">
        <v>3</v>
      </c>
      <c r="B49" s="241" t="s">
        <v>114</v>
      </c>
      <c r="C49" s="222" t="s">
        <v>188</v>
      </c>
      <c r="D49" s="275">
        <v>193</v>
      </c>
      <c r="E49" s="70">
        <v>26</v>
      </c>
      <c r="F49" s="308">
        <v>192</v>
      </c>
      <c r="G49" s="70">
        <v>30</v>
      </c>
      <c r="H49" s="308">
        <v>184</v>
      </c>
      <c r="I49" s="70">
        <v>20</v>
      </c>
      <c r="J49" s="275">
        <v>0</v>
      </c>
      <c r="K49" s="70">
        <v>0</v>
      </c>
      <c r="L49" s="275">
        <v>193</v>
      </c>
      <c r="M49" s="70">
        <v>26</v>
      </c>
      <c r="N49" s="275">
        <v>188</v>
      </c>
      <c r="O49" s="70">
        <v>23</v>
      </c>
      <c r="P49" s="35">
        <f t="shared" si="7"/>
        <v>950</v>
      </c>
      <c r="Q49" s="35">
        <f t="shared" si="8"/>
        <v>125</v>
      </c>
      <c r="R49" s="47">
        <v>0</v>
      </c>
      <c r="S49" s="47">
        <v>0</v>
      </c>
    </row>
    <row r="50" spans="1:19" ht="15" customHeight="1" x14ac:dyDescent="0.2">
      <c r="A50" s="51">
        <v>4</v>
      </c>
      <c r="B50" s="241" t="s">
        <v>118</v>
      </c>
      <c r="C50" s="222" t="s">
        <v>89</v>
      </c>
      <c r="D50" s="275">
        <v>186</v>
      </c>
      <c r="E50" s="70">
        <v>18</v>
      </c>
      <c r="F50" s="276">
        <v>188</v>
      </c>
      <c r="G50" s="70">
        <v>23</v>
      </c>
      <c r="H50" s="275">
        <v>191</v>
      </c>
      <c r="I50" s="70">
        <v>26</v>
      </c>
      <c r="J50" s="275">
        <v>186</v>
      </c>
      <c r="K50" s="70">
        <v>23</v>
      </c>
      <c r="L50" s="275">
        <v>189</v>
      </c>
      <c r="M50" s="70">
        <v>23</v>
      </c>
      <c r="N50" s="275">
        <v>186</v>
      </c>
      <c r="O50" s="70">
        <v>19</v>
      </c>
      <c r="P50" s="35">
        <f t="shared" si="7"/>
        <v>940</v>
      </c>
      <c r="Q50" s="35">
        <f t="shared" si="8"/>
        <v>114</v>
      </c>
      <c r="R50" s="47">
        <v>186</v>
      </c>
      <c r="S50" s="47">
        <v>18</v>
      </c>
    </row>
    <row r="51" spans="1:19" ht="15" customHeight="1" x14ac:dyDescent="0.2">
      <c r="A51" s="51">
        <v>5</v>
      </c>
      <c r="B51" s="241" t="s">
        <v>33</v>
      </c>
      <c r="C51" s="222" t="s">
        <v>9</v>
      </c>
      <c r="D51" s="275">
        <v>188</v>
      </c>
      <c r="E51" s="70">
        <v>20</v>
      </c>
      <c r="F51" s="276">
        <v>185</v>
      </c>
      <c r="G51" s="70">
        <v>20</v>
      </c>
      <c r="H51" s="276">
        <v>183</v>
      </c>
      <c r="I51" s="70">
        <v>19</v>
      </c>
      <c r="J51" s="275">
        <v>185</v>
      </c>
      <c r="K51" s="70">
        <v>21</v>
      </c>
      <c r="L51" s="275">
        <v>180</v>
      </c>
      <c r="M51" s="70">
        <v>16</v>
      </c>
      <c r="N51" s="275">
        <v>187</v>
      </c>
      <c r="O51" s="70">
        <v>20</v>
      </c>
      <c r="P51" s="35">
        <f t="shared" si="7"/>
        <v>928</v>
      </c>
      <c r="Q51" s="35">
        <f t="shared" si="8"/>
        <v>100</v>
      </c>
      <c r="R51" s="47">
        <v>180</v>
      </c>
      <c r="S51" s="47">
        <v>16</v>
      </c>
    </row>
    <row r="52" spans="1:19" ht="15" customHeight="1" x14ac:dyDescent="0.2">
      <c r="A52" s="51">
        <v>6</v>
      </c>
      <c r="B52" s="241" t="s">
        <v>71</v>
      </c>
      <c r="C52" s="222" t="s">
        <v>74</v>
      </c>
      <c r="D52" s="275">
        <v>193</v>
      </c>
      <c r="E52" s="70">
        <v>30</v>
      </c>
      <c r="F52" s="308">
        <v>180</v>
      </c>
      <c r="G52" s="70">
        <v>18</v>
      </c>
      <c r="H52" s="275">
        <v>182</v>
      </c>
      <c r="I52" s="70">
        <v>18</v>
      </c>
      <c r="J52" s="275">
        <v>180</v>
      </c>
      <c r="K52" s="70">
        <v>17</v>
      </c>
      <c r="L52" s="275">
        <v>175</v>
      </c>
      <c r="M52" s="70">
        <v>15</v>
      </c>
      <c r="N52" s="275">
        <v>181</v>
      </c>
      <c r="O52" s="70">
        <v>17</v>
      </c>
      <c r="P52" s="35">
        <f t="shared" si="7"/>
        <v>916</v>
      </c>
      <c r="Q52" s="35">
        <f t="shared" si="8"/>
        <v>100</v>
      </c>
      <c r="R52" s="47">
        <v>175</v>
      </c>
      <c r="S52" s="47">
        <v>15</v>
      </c>
    </row>
    <row r="53" spans="1:19" ht="15" customHeight="1" x14ac:dyDescent="0.2">
      <c r="A53" s="51">
        <v>7</v>
      </c>
      <c r="B53" s="241" t="s">
        <v>22</v>
      </c>
      <c r="C53" s="222" t="s">
        <v>190</v>
      </c>
      <c r="D53" s="275">
        <v>187</v>
      </c>
      <c r="E53" s="70">
        <v>19</v>
      </c>
      <c r="F53" s="276">
        <v>183</v>
      </c>
      <c r="G53" s="70">
        <v>19</v>
      </c>
      <c r="H53" s="276">
        <v>186</v>
      </c>
      <c r="I53" s="70">
        <v>21</v>
      </c>
      <c r="J53" s="275">
        <v>185</v>
      </c>
      <c r="K53" s="70">
        <v>20</v>
      </c>
      <c r="L53" s="275">
        <v>183</v>
      </c>
      <c r="M53" s="70">
        <v>18</v>
      </c>
      <c r="N53" s="275">
        <v>181</v>
      </c>
      <c r="O53" s="70">
        <v>18</v>
      </c>
      <c r="P53" s="35">
        <f t="shared" si="7"/>
        <v>924</v>
      </c>
      <c r="Q53" s="35">
        <f t="shared" si="8"/>
        <v>97</v>
      </c>
      <c r="R53" s="47">
        <v>181</v>
      </c>
      <c r="S53" s="47">
        <v>18</v>
      </c>
    </row>
    <row r="54" spans="1:19" ht="15" customHeight="1" x14ac:dyDescent="0.2">
      <c r="A54" s="51">
        <v>8</v>
      </c>
      <c r="B54" s="244" t="s">
        <v>21</v>
      </c>
      <c r="C54" s="222" t="s">
        <v>9</v>
      </c>
      <c r="D54" s="275">
        <v>179</v>
      </c>
      <c r="E54" s="70">
        <v>13</v>
      </c>
      <c r="F54" s="276">
        <v>175</v>
      </c>
      <c r="G54" s="70">
        <v>16</v>
      </c>
      <c r="H54" s="70">
        <v>182</v>
      </c>
      <c r="I54" s="70">
        <v>16</v>
      </c>
      <c r="J54" s="70">
        <v>182</v>
      </c>
      <c r="K54" s="70">
        <v>19</v>
      </c>
      <c r="L54" s="70">
        <v>182</v>
      </c>
      <c r="M54" s="70">
        <v>17</v>
      </c>
      <c r="N54" s="70">
        <v>187</v>
      </c>
      <c r="O54" s="70">
        <v>21</v>
      </c>
      <c r="P54" s="35">
        <f t="shared" si="7"/>
        <v>908</v>
      </c>
      <c r="Q54" s="35">
        <f t="shared" si="8"/>
        <v>89</v>
      </c>
      <c r="R54" s="47">
        <v>179</v>
      </c>
      <c r="S54" s="47">
        <v>13</v>
      </c>
    </row>
    <row r="55" spans="1:19" ht="15" customHeight="1" x14ac:dyDescent="0.2">
      <c r="A55" s="51">
        <v>9</v>
      </c>
      <c r="B55" s="241" t="s">
        <v>95</v>
      </c>
      <c r="C55" s="222" t="s">
        <v>187</v>
      </c>
      <c r="D55" s="275">
        <v>182</v>
      </c>
      <c r="E55" s="70">
        <v>16</v>
      </c>
      <c r="F55" s="276">
        <v>178</v>
      </c>
      <c r="G55" s="70">
        <v>17</v>
      </c>
      <c r="H55" s="276">
        <v>168</v>
      </c>
      <c r="I55" s="70">
        <v>14</v>
      </c>
      <c r="J55" s="275">
        <v>163</v>
      </c>
      <c r="K55" s="70">
        <v>15</v>
      </c>
      <c r="L55" s="275">
        <v>186</v>
      </c>
      <c r="M55" s="70">
        <v>19</v>
      </c>
      <c r="N55" s="275">
        <v>169</v>
      </c>
      <c r="O55" s="70">
        <v>16</v>
      </c>
      <c r="P55" s="35">
        <f t="shared" si="7"/>
        <v>878</v>
      </c>
      <c r="Q55" s="35">
        <f t="shared" si="8"/>
        <v>83</v>
      </c>
      <c r="R55" s="47">
        <v>168</v>
      </c>
      <c r="S55" s="47">
        <v>14</v>
      </c>
    </row>
    <row r="56" spans="1:19" ht="15" customHeight="1" x14ac:dyDescent="0.2">
      <c r="A56" s="51">
        <v>10</v>
      </c>
      <c r="B56" s="241" t="s">
        <v>72</v>
      </c>
      <c r="C56" s="222" t="s">
        <v>74</v>
      </c>
      <c r="D56" s="275">
        <v>183</v>
      </c>
      <c r="E56" s="70">
        <v>17</v>
      </c>
      <c r="F56" s="276">
        <v>166</v>
      </c>
      <c r="G56" s="70">
        <v>15</v>
      </c>
      <c r="H56" s="276">
        <v>181</v>
      </c>
      <c r="I56" s="70">
        <v>15</v>
      </c>
      <c r="J56" s="275">
        <v>182</v>
      </c>
      <c r="K56" s="70">
        <v>18</v>
      </c>
      <c r="L56" s="275">
        <v>0</v>
      </c>
      <c r="M56" s="70">
        <v>0</v>
      </c>
      <c r="N56" s="275">
        <v>0</v>
      </c>
      <c r="O56" s="70">
        <v>0</v>
      </c>
      <c r="P56" s="35">
        <f t="shared" si="7"/>
        <v>712</v>
      </c>
      <c r="Q56" s="35">
        <f t="shared" si="8"/>
        <v>65</v>
      </c>
      <c r="R56" s="47">
        <v>0</v>
      </c>
      <c r="S56" s="47">
        <v>0</v>
      </c>
    </row>
    <row r="57" spans="1:19" ht="15" customHeight="1" x14ac:dyDescent="0.2">
      <c r="A57" s="51">
        <v>11</v>
      </c>
      <c r="B57" s="244" t="s">
        <v>173</v>
      </c>
      <c r="C57" s="222" t="s">
        <v>103</v>
      </c>
      <c r="D57" s="275">
        <v>180</v>
      </c>
      <c r="E57" s="275">
        <v>15</v>
      </c>
      <c r="F57" s="275">
        <v>0</v>
      </c>
      <c r="G57" s="70">
        <v>0</v>
      </c>
      <c r="H57" s="275">
        <v>182</v>
      </c>
      <c r="I57" s="70">
        <v>17</v>
      </c>
      <c r="J57" s="275">
        <v>171</v>
      </c>
      <c r="K57" s="70">
        <v>16</v>
      </c>
      <c r="L57" s="70">
        <v>0</v>
      </c>
      <c r="M57" s="70">
        <v>0</v>
      </c>
      <c r="N57" s="70">
        <v>0</v>
      </c>
      <c r="O57" s="70">
        <v>0</v>
      </c>
      <c r="P57" s="35">
        <f t="shared" si="7"/>
        <v>533</v>
      </c>
      <c r="Q57" s="35">
        <f t="shared" si="8"/>
        <v>48</v>
      </c>
      <c r="R57" s="47">
        <v>0</v>
      </c>
      <c r="S57" s="47">
        <v>0</v>
      </c>
    </row>
    <row r="58" spans="1:19" ht="15" customHeight="1" x14ac:dyDescent="0.2">
      <c r="A58" s="51">
        <v>12</v>
      </c>
      <c r="B58" s="244" t="s">
        <v>39</v>
      </c>
      <c r="C58" s="222" t="s">
        <v>74</v>
      </c>
      <c r="D58" s="275">
        <v>179</v>
      </c>
      <c r="E58" s="275">
        <v>14</v>
      </c>
      <c r="F58" s="275">
        <v>0</v>
      </c>
      <c r="G58" s="275">
        <v>0</v>
      </c>
      <c r="H58" s="276">
        <v>165</v>
      </c>
      <c r="I58" s="70">
        <v>13</v>
      </c>
      <c r="J58" s="275">
        <v>161</v>
      </c>
      <c r="K58" s="70">
        <v>14</v>
      </c>
      <c r="L58" s="275">
        <v>0</v>
      </c>
      <c r="M58" s="70">
        <v>0</v>
      </c>
      <c r="N58" s="275">
        <v>0</v>
      </c>
      <c r="O58" s="70">
        <v>0</v>
      </c>
      <c r="P58" s="35">
        <f t="shared" si="7"/>
        <v>505</v>
      </c>
      <c r="Q58" s="35">
        <f t="shared" si="8"/>
        <v>41</v>
      </c>
      <c r="R58" s="47">
        <v>0</v>
      </c>
      <c r="S58" s="47">
        <v>0</v>
      </c>
    </row>
    <row r="59" spans="1:19" ht="15" customHeight="1" x14ac:dyDescent="0.2">
      <c r="A59" s="51">
        <v>13</v>
      </c>
      <c r="B59" s="241" t="s">
        <v>99</v>
      </c>
      <c r="C59" s="222" t="s">
        <v>190</v>
      </c>
      <c r="D59" s="303">
        <v>0</v>
      </c>
      <c r="E59" s="304">
        <v>0</v>
      </c>
      <c r="F59" s="303">
        <v>0</v>
      </c>
      <c r="G59" s="304">
        <v>0</v>
      </c>
      <c r="H59" s="303">
        <v>0</v>
      </c>
      <c r="I59" s="304">
        <v>0</v>
      </c>
      <c r="J59" s="303">
        <v>0</v>
      </c>
      <c r="K59" s="304">
        <v>0</v>
      </c>
      <c r="L59" s="303">
        <v>187</v>
      </c>
      <c r="M59" s="304">
        <v>20</v>
      </c>
      <c r="N59" s="303">
        <v>0</v>
      </c>
      <c r="O59" s="304">
        <v>0</v>
      </c>
      <c r="P59" s="35">
        <f t="shared" si="7"/>
        <v>187</v>
      </c>
      <c r="Q59" s="35">
        <f t="shared" si="8"/>
        <v>20</v>
      </c>
      <c r="R59" s="47">
        <v>0</v>
      </c>
      <c r="S59" s="47">
        <v>0</v>
      </c>
    </row>
    <row r="60" spans="1:19" ht="15" customHeight="1" x14ac:dyDescent="0.2">
      <c r="A60" s="61" t="s">
        <v>87</v>
      </c>
      <c r="B60" s="27" t="s">
        <v>84</v>
      </c>
      <c r="C60" s="25" t="s">
        <v>44</v>
      </c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35"/>
      <c r="S60" s="35"/>
    </row>
    <row r="61" spans="1:19" ht="15" customHeight="1" x14ac:dyDescent="0.2">
      <c r="A61" s="341">
        <v>1</v>
      </c>
      <c r="B61" s="241" t="s">
        <v>19</v>
      </c>
      <c r="C61" s="14" t="s">
        <v>89</v>
      </c>
      <c r="D61" s="275">
        <v>186</v>
      </c>
      <c r="E61" s="70">
        <v>30</v>
      </c>
      <c r="F61" s="276">
        <v>186</v>
      </c>
      <c r="G61" s="70">
        <v>26</v>
      </c>
      <c r="H61" s="275">
        <v>177</v>
      </c>
      <c r="I61" s="70">
        <v>23</v>
      </c>
      <c r="J61" s="275">
        <v>179</v>
      </c>
      <c r="K61" s="70">
        <v>30</v>
      </c>
      <c r="L61" s="275">
        <v>184</v>
      </c>
      <c r="M61" s="70">
        <v>30</v>
      </c>
      <c r="N61" s="275">
        <v>185</v>
      </c>
      <c r="O61" s="70">
        <v>30</v>
      </c>
      <c r="P61" s="35">
        <f t="shared" ref="P61:Q68" si="9">D61+F61+H61+J61+L61+N61+-R61</f>
        <v>920</v>
      </c>
      <c r="Q61" s="35">
        <f t="shared" si="9"/>
        <v>146</v>
      </c>
      <c r="R61" s="47">
        <v>177</v>
      </c>
      <c r="S61" s="47">
        <v>23</v>
      </c>
    </row>
    <row r="62" spans="1:19" ht="15" customHeight="1" x14ac:dyDescent="0.2">
      <c r="A62" s="342">
        <v>2</v>
      </c>
      <c r="B62" s="241" t="s">
        <v>23</v>
      </c>
      <c r="C62" s="14" t="s">
        <v>103</v>
      </c>
      <c r="D62" s="275">
        <v>182</v>
      </c>
      <c r="E62" s="70">
        <v>26</v>
      </c>
      <c r="F62" s="276">
        <v>186</v>
      </c>
      <c r="G62" s="70">
        <v>30</v>
      </c>
      <c r="H62" s="308">
        <v>181</v>
      </c>
      <c r="I62" s="70">
        <v>26</v>
      </c>
      <c r="J62" s="275">
        <v>169</v>
      </c>
      <c r="K62" s="70">
        <v>20</v>
      </c>
      <c r="L62" s="275">
        <v>173</v>
      </c>
      <c r="M62" s="70">
        <v>23</v>
      </c>
      <c r="N62" s="275">
        <v>158</v>
      </c>
      <c r="O62" s="70">
        <v>21</v>
      </c>
      <c r="P62" s="35">
        <f t="shared" si="9"/>
        <v>880</v>
      </c>
      <c r="Q62" s="35">
        <f t="shared" si="9"/>
        <v>126</v>
      </c>
      <c r="R62" s="47">
        <v>169</v>
      </c>
      <c r="S62" s="47">
        <v>20</v>
      </c>
    </row>
    <row r="63" spans="1:19" ht="15" customHeight="1" x14ac:dyDescent="0.2">
      <c r="A63" s="299">
        <v>3</v>
      </c>
      <c r="B63" s="241" t="s">
        <v>37</v>
      </c>
      <c r="C63" s="14" t="s">
        <v>89</v>
      </c>
      <c r="D63" s="275">
        <v>179</v>
      </c>
      <c r="E63" s="70">
        <v>23</v>
      </c>
      <c r="F63" s="276">
        <v>178</v>
      </c>
      <c r="G63" s="70">
        <v>23</v>
      </c>
      <c r="H63" s="276">
        <v>182</v>
      </c>
      <c r="I63" s="70">
        <v>30</v>
      </c>
      <c r="J63" s="275">
        <v>173</v>
      </c>
      <c r="K63" s="70">
        <v>23</v>
      </c>
      <c r="L63" s="275">
        <v>175</v>
      </c>
      <c r="M63" s="70">
        <v>26</v>
      </c>
      <c r="N63" s="275">
        <v>181</v>
      </c>
      <c r="O63" s="70">
        <v>23</v>
      </c>
      <c r="P63" s="35">
        <f t="shared" si="9"/>
        <v>895</v>
      </c>
      <c r="Q63" s="35">
        <f t="shared" si="9"/>
        <v>125</v>
      </c>
      <c r="R63" s="47">
        <v>173</v>
      </c>
      <c r="S63" s="47">
        <v>23</v>
      </c>
    </row>
    <row r="64" spans="1:19" ht="15" customHeight="1" x14ac:dyDescent="0.2">
      <c r="A64" s="50">
        <v>4</v>
      </c>
      <c r="B64" s="241" t="s">
        <v>18</v>
      </c>
      <c r="C64" s="14" t="s">
        <v>103</v>
      </c>
      <c r="D64" s="275">
        <v>175</v>
      </c>
      <c r="E64" s="70">
        <v>20</v>
      </c>
      <c r="F64" s="308">
        <v>175</v>
      </c>
      <c r="G64" s="70">
        <v>21</v>
      </c>
      <c r="H64" s="275">
        <v>177</v>
      </c>
      <c r="I64" s="70">
        <v>21</v>
      </c>
      <c r="J64" s="275">
        <v>169</v>
      </c>
      <c r="K64" s="70">
        <v>21</v>
      </c>
      <c r="L64" s="275">
        <v>156</v>
      </c>
      <c r="M64" s="70">
        <v>19</v>
      </c>
      <c r="N64" s="275">
        <v>182</v>
      </c>
      <c r="O64" s="70">
        <v>26</v>
      </c>
      <c r="P64" s="35">
        <f t="shared" si="9"/>
        <v>878</v>
      </c>
      <c r="Q64" s="35">
        <f t="shared" si="9"/>
        <v>109</v>
      </c>
      <c r="R64" s="47">
        <v>156</v>
      </c>
      <c r="S64" s="47">
        <v>19</v>
      </c>
    </row>
    <row r="65" spans="1:19" ht="15" customHeight="1" x14ac:dyDescent="0.2">
      <c r="A65" s="50">
        <v>5</v>
      </c>
      <c r="B65" s="241" t="s">
        <v>181</v>
      </c>
      <c r="C65" s="14" t="s">
        <v>157</v>
      </c>
      <c r="D65" s="275">
        <v>146</v>
      </c>
      <c r="E65" s="70">
        <v>18</v>
      </c>
      <c r="F65" s="308">
        <v>152</v>
      </c>
      <c r="G65" s="70">
        <v>19</v>
      </c>
      <c r="H65" s="308">
        <v>138</v>
      </c>
      <c r="I65" s="70">
        <v>18</v>
      </c>
      <c r="J65" s="275">
        <v>146</v>
      </c>
      <c r="K65" s="70">
        <v>19</v>
      </c>
      <c r="L65" s="275">
        <v>156</v>
      </c>
      <c r="M65" s="70">
        <v>20</v>
      </c>
      <c r="N65" s="275">
        <v>0</v>
      </c>
      <c r="O65" s="70">
        <v>0</v>
      </c>
      <c r="P65" s="35">
        <f t="shared" si="9"/>
        <v>738</v>
      </c>
      <c r="Q65" s="35">
        <f t="shared" si="9"/>
        <v>94</v>
      </c>
      <c r="R65" s="47">
        <v>0</v>
      </c>
      <c r="S65" s="47">
        <v>0</v>
      </c>
    </row>
    <row r="66" spans="1:19" ht="15" customHeight="1" x14ac:dyDescent="0.2">
      <c r="A66" s="50">
        <v>6</v>
      </c>
      <c r="B66" s="241" t="s">
        <v>168</v>
      </c>
      <c r="C66" s="14" t="s">
        <v>89</v>
      </c>
      <c r="D66" s="275">
        <v>177</v>
      </c>
      <c r="E66" s="70">
        <v>21</v>
      </c>
      <c r="F66" s="275">
        <v>0</v>
      </c>
      <c r="G66" s="70">
        <v>0</v>
      </c>
      <c r="H66" s="276">
        <v>176</v>
      </c>
      <c r="I66" s="70">
        <v>20</v>
      </c>
      <c r="J66" s="275">
        <v>175</v>
      </c>
      <c r="K66" s="70">
        <v>26</v>
      </c>
      <c r="L66" s="275">
        <v>0</v>
      </c>
      <c r="M66" s="70">
        <v>0</v>
      </c>
      <c r="N66" s="275">
        <v>0</v>
      </c>
      <c r="O66" s="70">
        <v>0</v>
      </c>
      <c r="P66" s="35">
        <f t="shared" si="9"/>
        <v>528</v>
      </c>
      <c r="Q66" s="35">
        <f t="shared" si="9"/>
        <v>67</v>
      </c>
      <c r="R66" s="47">
        <v>0</v>
      </c>
      <c r="S66" s="47">
        <v>0</v>
      </c>
    </row>
    <row r="67" spans="1:19" ht="15" customHeight="1" x14ac:dyDescent="0.2">
      <c r="A67" s="50">
        <v>7</v>
      </c>
      <c r="B67" s="241" t="s">
        <v>113</v>
      </c>
      <c r="C67" s="14" t="s">
        <v>219</v>
      </c>
      <c r="D67" s="275">
        <v>0</v>
      </c>
      <c r="E67" s="70">
        <v>0</v>
      </c>
      <c r="F67" s="277">
        <v>168</v>
      </c>
      <c r="G67" s="70">
        <v>20</v>
      </c>
      <c r="H67" s="277">
        <v>168</v>
      </c>
      <c r="I67" s="70">
        <v>19</v>
      </c>
      <c r="J67" s="275">
        <v>0</v>
      </c>
      <c r="K67" s="70">
        <v>0</v>
      </c>
      <c r="L67" s="275">
        <v>166</v>
      </c>
      <c r="M67" s="70">
        <v>21</v>
      </c>
      <c r="N67" s="275">
        <v>0</v>
      </c>
      <c r="O67" s="70">
        <v>0</v>
      </c>
      <c r="P67" s="35">
        <f t="shared" si="9"/>
        <v>502</v>
      </c>
      <c r="Q67" s="35">
        <f t="shared" si="9"/>
        <v>60</v>
      </c>
      <c r="R67" s="47">
        <v>0</v>
      </c>
      <c r="S67" s="47">
        <v>0</v>
      </c>
    </row>
    <row r="68" spans="1:19" ht="15" customHeight="1" x14ac:dyDescent="0.2">
      <c r="A68" s="50">
        <v>8</v>
      </c>
      <c r="B68" s="241" t="s">
        <v>161</v>
      </c>
      <c r="C68" s="14" t="s">
        <v>157</v>
      </c>
      <c r="D68" s="275">
        <v>146</v>
      </c>
      <c r="E68" s="70">
        <v>19</v>
      </c>
      <c r="F68" s="275">
        <v>0</v>
      </c>
      <c r="G68" s="70">
        <v>0</v>
      </c>
      <c r="H68" s="275">
        <v>0</v>
      </c>
      <c r="I68" s="70">
        <v>0</v>
      </c>
      <c r="J68" s="275">
        <v>0</v>
      </c>
      <c r="K68" s="70">
        <v>0</v>
      </c>
      <c r="L68" s="275">
        <v>0</v>
      </c>
      <c r="M68" s="70">
        <v>0</v>
      </c>
      <c r="N68" s="275">
        <v>0</v>
      </c>
      <c r="O68" s="70">
        <v>0</v>
      </c>
      <c r="P68" s="35">
        <f t="shared" si="9"/>
        <v>146</v>
      </c>
      <c r="Q68" s="35">
        <f t="shared" si="9"/>
        <v>19</v>
      </c>
      <c r="R68" s="47">
        <v>0</v>
      </c>
      <c r="S68" s="47">
        <v>0</v>
      </c>
    </row>
    <row r="69" spans="1:19" ht="15" customHeight="1" x14ac:dyDescent="0.2">
      <c r="A69" s="50">
        <v>9</v>
      </c>
      <c r="B69" s="244"/>
      <c r="C69" s="14"/>
      <c r="D69" s="242"/>
      <c r="E69" s="70"/>
      <c r="F69" s="242"/>
      <c r="G69" s="70"/>
      <c r="H69" s="242"/>
      <c r="I69" s="70"/>
      <c r="J69" s="242"/>
      <c r="K69" s="70"/>
      <c r="L69" s="242"/>
      <c r="M69" s="70"/>
      <c r="N69" s="242"/>
      <c r="O69" s="70"/>
      <c r="P69" s="35">
        <f t="shared" ref="P69" si="10">D69+F69+H69+J69+L69+N69+-R69</f>
        <v>0</v>
      </c>
      <c r="Q69" s="35">
        <f t="shared" ref="Q69" si="11">E69+G69+I69+K69+M69+O69+-S69</f>
        <v>0</v>
      </c>
      <c r="R69" s="47">
        <v>0</v>
      </c>
      <c r="S69" s="47">
        <v>0</v>
      </c>
    </row>
    <row r="70" spans="1:19" ht="15" customHeight="1" x14ac:dyDescent="0.2">
      <c r="A70" s="50">
        <v>10</v>
      </c>
      <c r="B70" s="26"/>
      <c r="C70" s="14"/>
      <c r="D70" s="242"/>
      <c r="E70" s="70"/>
      <c r="F70" s="242"/>
      <c r="G70" s="70"/>
      <c r="H70" s="242"/>
      <c r="I70" s="70"/>
      <c r="J70" s="242"/>
      <c r="K70" s="70"/>
      <c r="L70" s="242"/>
      <c r="M70" s="70"/>
      <c r="N70" s="242"/>
      <c r="O70" s="70"/>
      <c r="P70" s="35">
        <f t="shared" ref="P70" si="12">D70+F70+H70+J70+L70+N70+-R70</f>
        <v>0</v>
      </c>
      <c r="Q70" s="35">
        <f t="shared" ref="Q70" si="13">E70+G70+I70+K70+M70+O70+-S70</f>
        <v>0</v>
      </c>
      <c r="R70" s="47"/>
      <c r="S70" s="47"/>
    </row>
    <row r="71" spans="1:19" ht="13.15" customHeight="1" x14ac:dyDescent="0.2">
      <c r="C71" s="10"/>
    </row>
    <row r="72" spans="1:19" ht="13.5" customHeight="1" x14ac:dyDescent="0.2">
      <c r="C72" s="10"/>
    </row>
    <row r="73" spans="1:19" x14ac:dyDescent="0.2">
      <c r="C73" s="10"/>
    </row>
    <row r="74" spans="1:19" x14ac:dyDescent="0.2">
      <c r="C74" s="10"/>
    </row>
  </sheetData>
  <sortState ref="B47:S59">
    <sortCondition descending="1" ref="Q47:Q59"/>
    <sortCondition descending="1" ref="P47:P59"/>
  </sortState>
  <phoneticPr fontId="0" type="noConversion"/>
  <pageMargins left="0.39370078740157483" right="0.27559055118110237" top="0.23622047244094491" bottom="0.35433070866141736" header="0" footer="0"/>
  <pageSetup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9"/>
  <sheetViews>
    <sheetView zoomScaleNormal="100" workbookViewId="0">
      <selection activeCell="P24" sqref="P24"/>
    </sheetView>
  </sheetViews>
  <sheetFormatPr defaultRowHeight="15.75" x14ac:dyDescent="0.25"/>
  <cols>
    <col min="1" max="1" width="4.85546875" customWidth="1"/>
    <col min="2" max="2" width="7.5703125" customWidth="1"/>
    <col min="3" max="3" width="19.28515625" customWidth="1"/>
    <col min="4" max="4" width="14.28515625" customWidth="1"/>
    <col min="5" max="5" width="8.28515625" customWidth="1"/>
    <col min="6" max="7" width="5.7109375" customWidth="1"/>
    <col min="8" max="8" width="2.140625" customWidth="1"/>
    <col min="9" max="9" width="7.5703125" customWidth="1"/>
    <col min="10" max="10" width="6.140625" customWidth="1"/>
    <col min="11" max="11" width="3.5703125" style="117" customWidth="1"/>
    <col min="12" max="12" width="7.7109375" style="123" customWidth="1"/>
    <col min="13" max="13" width="3" customWidth="1"/>
    <col min="14" max="14" width="6.28515625" customWidth="1"/>
    <col min="15" max="15" width="23.7109375" customWidth="1"/>
    <col min="16" max="16" width="23.140625" customWidth="1"/>
  </cols>
  <sheetData>
    <row r="1" spans="1:12" ht="16.5" x14ac:dyDescent="0.25">
      <c r="A1" s="62"/>
      <c r="B1" s="63"/>
      <c r="C1" s="64" t="s">
        <v>176</v>
      </c>
      <c r="D1" s="68"/>
      <c r="E1" s="65"/>
      <c r="F1" s="66"/>
      <c r="G1" s="67"/>
      <c r="H1" s="67"/>
      <c r="I1" s="67"/>
      <c r="J1" s="69"/>
      <c r="K1" s="112"/>
      <c r="L1" s="118"/>
    </row>
    <row r="2" spans="1:12" ht="16.5" x14ac:dyDescent="0.25">
      <c r="A2" s="235"/>
      <c r="B2" s="236"/>
      <c r="C2" s="30"/>
      <c r="D2" s="149"/>
      <c r="E2" s="237"/>
      <c r="F2" s="238"/>
      <c r="G2" s="239"/>
      <c r="H2" s="239"/>
      <c r="I2" s="239"/>
      <c r="J2" s="240"/>
      <c r="K2" s="114"/>
      <c r="L2" s="120"/>
    </row>
    <row r="3" spans="1:12" x14ac:dyDescent="0.25">
      <c r="A3" s="78"/>
      <c r="B3" s="79" t="s">
        <v>119</v>
      </c>
      <c r="C3" s="80"/>
      <c r="D3" s="81"/>
      <c r="E3" s="82" t="s">
        <v>175</v>
      </c>
      <c r="F3" s="82"/>
      <c r="G3" s="83"/>
      <c r="H3" s="83"/>
      <c r="I3" s="84" t="s">
        <v>177</v>
      </c>
      <c r="J3" s="85"/>
      <c r="K3" s="113"/>
      <c r="L3" s="119"/>
    </row>
    <row r="4" spans="1:12" ht="22.5" x14ac:dyDescent="0.25">
      <c r="A4" s="71" t="s">
        <v>48</v>
      </c>
      <c r="B4" s="72" t="s">
        <v>43</v>
      </c>
      <c r="C4" s="73" t="s">
        <v>0</v>
      </c>
      <c r="D4" s="73" t="s">
        <v>1</v>
      </c>
      <c r="E4" s="74" t="s">
        <v>47</v>
      </c>
      <c r="F4" s="75"/>
      <c r="G4" s="76"/>
      <c r="H4" s="76"/>
      <c r="I4" s="77"/>
      <c r="J4" s="77"/>
    </row>
    <row r="5" spans="1:12" x14ac:dyDescent="0.25">
      <c r="A5" s="37">
        <v>3</v>
      </c>
      <c r="B5" s="49" t="s">
        <v>45</v>
      </c>
      <c r="C5" s="29" t="s">
        <v>46</v>
      </c>
      <c r="D5" s="21" t="s">
        <v>89</v>
      </c>
      <c r="E5" s="37"/>
      <c r="F5" s="59" t="s">
        <v>85</v>
      </c>
      <c r="G5" s="59" t="s">
        <v>86</v>
      </c>
      <c r="H5" s="60"/>
      <c r="I5" s="60" t="s">
        <v>26</v>
      </c>
      <c r="J5" s="60">
        <v>10.9</v>
      </c>
      <c r="K5" s="114" t="s">
        <v>24</v>
      </c>
      <c r="L5" s="120"/>
    </row>
    <row r="6" spans="1:12" x14ac:dyDescent="0.25">
      <c r="A6" s="5">
        <v>2</v>
      </c>
      <c r="B6" s="50"/>
      <c r="C6" s="95" t="s">
        <v>168</v>
      </c>
      <c r="D6" s="14" t="s">
        <v>89</v>
      </c>
      <c r="E6" s="11">
        <v>5</v>
      </c>
      <c r="F6" s="13">
        <v>87</v>
      </c>
      <c r="G6" s="13">
        <v>90</v>
      </c>
      <c r="H6" s="13"/>
      <c r="I6" s="16">
        <f t="shared" ref="I6:I11" si="0">SUM(F6:H6)</f>
        <v>177</v>
      </c>
      <c r="J6" s="36"/>
      <c r="K6" s="114"/>
      <c r="L6" s="120">
        <f>SUM(K6:K11)</f>
        <v>561</v>
      </c>
    </row>
    <row r="7" spans="1:12" x14ac:dyDescent="0.25">
      <c r="A7" s="5">
        <v>2</v>
      </c>
      <c r="B7" s="50"/>
      <c r="C7" s="26" t="s">
        <v>37</v>
      </c>
      <c r="D7" s="14" t="s">
        <v>89</v>
      </c>
      <c r="E7" s="11">
        <v>5</v>
      </c>
      <c r="F7" s="13">
        <v>88</v>
      </c>
      <c r="G7" s="13">
        <v>91</v>
      </c>
      <c r="H7" s="13"/>
      <c r="I7" s="16">
        <f t="shared" si="0"/>
        <v>179</v>
      </c>
      <c r="J7" s="36"/>
      <c r="K7" s="114">
        <v>184</v>
      </c>
      <c r="L7" s="120"/>
    </row>
    <row r="8" spans="1:12" x14ac:dyDescent="0.25">
      <c r="A8" s="5">
        <v>1</v>
      </c>
      <c r="B8" s="50"/>
      <c r="C8" s="26" t="s">
        <v>19</v>
      </c>
      <c r="D8" s="14" t="s">
        <v>89</v>
      </c>
      <c r="E8" s="11">
        <v>5</v>
      </c>
      <c r="F8" s="16">
        <v>94</v>
      </c>
      <c r="G8" s="16">
        <v>92</v>
      </c>
      <c r="H8" s="16"/>
      <c r="I8" s="16">
        <f t="shared" si="0"/>
        <v>186</v>
      </c>
      <c r="J8" s="36"/>
      <c r="K8" s="114">
        <v>191</v>
      </c>
      <c r="L8" s="120"/>
    </row>
    <row r="9" spans="1:12" x14ac:dyDescent="0.25">
      <c r="A9" s="5">
        <v>1</v>
      </c>
      <c r="B9" s="50"/>
      <c r="C9" s="26" t="s">
        <v>118</v>
      </c>
      <c r="D9" s="14" t="s">
        <v>89</v>
      </c>
      <c r="E9" s="11">
        <v>0</v>
      </c>
      <c r="F9" s="15">
        <v>94</v>
      </c>
      <c r="G9" s="15">
        <v>92</v>
      </c>
      <c r="H9" s="15"/>
      <c r="I9" s="16">
        <f t="shared" si="0"/>
        <v>186</v>
      </c>
      <c r="J9" s="36"/>
      <c r="K9" s="114">
        <v>186</v>
      </c>
      <c r="L9" s="120"/>
    </row>
    <row r="10" spans="1:12" x14ac:dyDescent="0.25">
      <c r="A10" s="5">
        <v>1</v>
      </c>
      <c r="B10" s="50"/>
      <c r="C10" s="26"/>
      <c r="D10" s="14" t="s">
        <v>89</v>
      </c>
      <c r="E10" s="11"/>
      <c r="F10" s="13"/>
      <c r="G10" s="13"/>
      <c r="H10" s="13"/>
      <c r="I10" s="16">
        <f t="shared" si="0"/>
        <v>0</v>
      </c>
      <c r="J10" s="36"/>
      <c r="K10" s="114"/>
      <c r="L10" s="120"/>
    </row>
    <row r="11" spans="1:12" x14ac:dyDescent="0.25">
      <c r="A11" s="5">
        <v>1</v>
      </c>
      <c r="B11" s="92"/>
      <c r="C11" s="92"/>
      <c r="D11" s="14" t="s">
        <v>89</v>
      </c>
      <c r="E11" s="11"/>
      <c r="F11" s="50"/>
      <c r="G11" s="50"/>
      <c r="H11" s="50"/>
      <c r="I11" s="16">
        <f t="shared" si="0"/>
        <v>0</v>
      </c>
      <c r="J11" s="36"/>
      <c r="K11" s="114"/>
      <c r="L11" s="120"/>
    </row>
    <row r="12" spans="1:12" x14ac:dyDescent="0.25">
      <c r="A12" s="37">
        <v>3</v>
      </c>
      <c r="B12" s="49" t="s">
        <v>45</v>
      </c>
      <c r="C12" s="29" t="s">
        <v>46</v>
      </c>
      <c r="D12" s="21" t="s">
        <v>103</v>
      </c>
      <c r="E12" s="37"/>
      <c r="F12" s="59" t="s">
        <v>85</v>
      </c>
      <c r="G12" s="59" t="s">
        <v>86</v>
      </c>
      <c r="H12" s="60"/>
      <c r="I12" s="60" t="s">
        <v>26</v>
      </c>
      <c r="J12" s="60">
        <v>10.9</v>
      </c>
      <c r="K12" s="115"/>
      <c r="L12" s="121"/>
    </row>
    <row r="13" spans="1:12" x14ac:dyDescent="0.25">
      <c r="A13" s="5">
        <v>2</v>
      </c>
      <c r="B13" s="51"/>
      <c r="C13" s="26" t="s">
        <v>68</v>
      </c>
      <c r="D13" s="14" t="s">
        <v>103</v>
      </c>
      <c r="E13" s="11">
        <v>8</v>
      </c>
      <c r="F13" s="13">
        <v>86</v>
      </c>
      <c r="G13" s="13">
        <v>89</v>
      </c>
      <c r="H13" s="13"/>
      <c r="I13" s="16">
        <f t="shared" ref="I13:I18" si="1">SUM(F13:H13)</f>
        <v>175</v>
      </c>
      <c r="J13" s="36"/>
      <c r="K13" s="114">
        <v>183</v>
      </c>
      <c r="L13" s="120">
        <f>SUM(K13:K18)</f>
        <v>550</v>
      </c>
    </row>
    <row r="14" spans="1:12" x14ac:dyDescent="0.25">
      <c r="A14" s="5">
        <v>2</v>
      </c>
      <c r="B14" s="51"/>
      <c r="C14" s="26" t="s">
        <v>23</v>
      </c>
      <c r="D14" s="14" t="s">
        <v>103</v>
      </c>
      <c r="E14" s="11">
        <v>5</v>
      </c>
      <c r="F14" s="15">
        <v>90</v>
      </c>
      <c r="G14" s="15">
        <v>92</v>
      </c>
      <c r="H14" s="15"/>
      <c r="I14" s="16">
        <f t="shared" si="1"/>
        <v>182</v>
      </c>
      <c r="J14" s="36"/>
      <c r="K14" s="114">
        <v>187</v>
      </c>
      <c r="L14" s="120"/>
    </row>
    <row r="15" spans="1:12" x14ac:dyDescent="0.25">
      <c r="A15" s="5">
        <v>1</v>
      </c>
      <c r="B15" s="51"/>
      <c r="C15" s="26" t="s">
        <v>18</v>
      </c>
      <c r="D15" s="14" t="s">
        <v>103</v>
      </c>
      <c r="E15" s="11">
        <v>5</v>
      </c>
      <c r="F15" s="15">
        <v>91</v>
      </c>
      <c r="G15" s="15">
        <v>84</v>
      </c>
      <c r="H15" s="15"/>
      <c r="I15" s="16">
        <f t="shared" si="1"/>
        <v>175</v>
      </c>
      <c r="J15" s="36"/>
      <c r="K15" s="114"/>
      <c r="L15" s="120"/>
    </row>
    <row r="16" spans="1:12" x14ac:dyDescent="0.25">
      <c r="A16" s="5">
        <v>1</v>
      </c>
      <c r="B16" s="50"/>
      <c r="C16" s="97" t="s">
        <v>147</v>
      </c>
      <c r="D16" s="14" t="s">
        <v>103</v>
      </c>
      <c r="E16" s="11">
        <v>0</v>
      </c>
      <c r="F16" s="15">
        <v>92</v>
      </c>
      <c r="G16" s="15">
        <v>88</v>
      </c>
      <c r="H16" s="15"/>
      <c r="I16" s="16">
        <f t="shared" si="1"/>
        <v>180</v>
      </c>
      <c r="J16" s="36"/>
      <c r="K16" s="114">
        <v>180</v>
      </c>
      <c r="L16" s="120"/>
    </row>
    <row r="17" spans="1:12" x14ac:dyDescent="0.25">
      <c r="A17" s="5">
        <v>1</v>
      </c>
      <c r="B17" s="101"/>
      <c r="C17" s="108"/>
      <c r="D17" s="99" t="s">
        <v>103</v>
      </c>
      <c r="E17" s="11"/>
      <c r="F17" s="15"/>
      <c r="G17" s="15"/>
      <c r="H17" s="15"/>
      <c r="I17" s="16">
        <f t="shared" si="1"/>
        <v>0</v>
      </c>
      <c r="J17" s="36"/>
      <c r="K17" s="114"/>
      <c r="L17" s="120"/>
    </row>
    <row r="18" spans="1:12" x14ac:dyDescent="0.25">
      <c r="A18" s="5">
        <v>1</v>
      </c>
      <c r="B18" s="50"/>
      <c r="C18" s="26"/>
      <c r="D18" s="99" t="s">
        <v>103</v>
      </c>
      <c r="E18" s="11"/>
      <c r="F18" s="15"/>
      <c r="G18" s="15"/>
      <c r="H18" s="15"/>
      <c r="I18" s="16">
        <f t="shared" si="1"/>
        <v>0</v>
      </c>
      <c r="J18" s="36"/>
      <c r="K18" s="114" t="s">
        <v>24</v>
      </c>
      <c r="L18" s="120"/>
    </row>
    <row r="19" spans="1:12" x14ac:dyDescent="0.25">
      <c r="A19" s="37">
        <v>3</v>
      </c>
      <c r="B19" s="49" t="s">
        <v>45</v>
      </c>
      <c r="C19" s="29" t="s">
        <v>46</v>
      </c>
      <c r="D19" s="21" t="s">
        <v>74</v>
      </c>
      <c r="E19" s="37"/>
      <c r="F19" s="59" t="s">
        <v>85</v>
      </c>
      <c r="G19" s="59" t="s">
        <v>86</v>
      </c>
      <c r="H19" s="60"/>
      <c r="I19" s="60" t="s">
        <v>26</v>
      </c>
      <c r="J19" s="60">
        <v>10.9</v>
      </c>
      <c r="K19" s="114" t="s">
        <v>24</v>
      </c>
      <c r="L19" s="120"/>
    </row>
    <row r="20" spans="1:12" x14ac:dyDescent="0.25">
      <c r="A20" s="5">
        <v>2</v>
      </c>
      <c r="B20" s="50"/>
      <c r="C20" s="26" t="s">
        <v>39</v>
      </c>
      <c r="D20" s="14" t="s">
        <v>74</v>
      </c>
      <c r="E20" s="11">
        <v>0</v>
      </c>
      <c r="F20" s="15">
        <v>89</v>
      </c>
      <c r="G20" s="15">
        <v>90</v>
      </c>
      <c r="H20" s="15"/>
      <c r="I20" s="16">
        <f t="shared" ref="I20:I25" si="2">SUM(F20:H20)</f>
        <v>179</v>
      </c>
      <c r="J20" s="36"/>
      <c r="K20" s="114"/>
      <c r="L20" s="120">
        <f>SUM(K20:K25)</f>
        <v>555</v>
      </c>
    </row>
    <row r="21" spans="1:12" x14ac:dyDescent="0.25">
      <c r="A21" s="5">
        <v>1</v>
      </c>
      <c r="B21" s="51"/>
      <c r="C21" s="26" t="s">
        <v>71</v>
      </c>
      <c r="D21" s="14" t="s">
        <v>74</v>
      </c>
      <c r="E21" s="11">
        <v>0</v>
      </c>
      <c r="F21" s="15">
        <v>96</v>
      </c>
      <c r="G21" s="15">
        <v>97</v>
      </c>
      <c r="H21" s="15"/>
      <c r="I21" s="16">
        <f t="shared" si="2"/>
        <v>193</v>
      </c>
      <c r="J21" s="36"/>
      <c r="K21" s="114">
        <v>193</v>
      </c>
      <c r="L21" s="120"/>
    </row>
    <row r="22" spans="1:12" x14ac:dyDescent="0.25">
      <c r="A22" s="5">
        <v>1</v>
      </c>
      <c r="B22" s="51"/>
      <c r="C22" s="26" t="s">
        <v>92</v>
      </c>
      <c r="D22" s="14" t="s">
        <v>74</v>
      </c>
      <c r="E22" s="11">
        <v>0</v>
      </c>
      <c r="F22" s="15">
        <v>95</v>
      </c>
      <c r="G22" s="15">
        <v>94</v>
      </c>
      <c r="H22" s="15"/>
      <c r="I22" s="16">
        <f t="shared" si="2"/>
        <v>189</v>
      </c>
      <c r="J22" s="36"/>
      <c r="K22" s="114">
        <v>189</v>
      </c>
      <c r="L22" s="120"/>
    </row>
    <row r="23" spans="1:12" x14ac:dyDescent="0.25">
      <c r="A23" s="5">
        <v>1</v>
      </c>
      <c r="B23" s="51"/>
      <c r="C23" s="26" t="s">
        <v>72</v>
      </c>
      <c r="D23" s="14" t="s">
        <v>74</v>
      </c>
      <c r="E23" s="11">
        <v>0</v>
      </c>
      <c r="F23" s="32">
        <v>93</v>
      </c>
      <c r="G23" s="32">
        <v>90</v>
      </c>
      <c r="H23" s="32"/>
      <c r="I23" s="16">
        <f t="shared" si="2"/>
        <v>183</v>
      </c>
      <c r="J23" s="36"/>
      <c r="K23" s="114"/>
      <c r="L23" s="120"/>
    </row>
    <row r="24" spans="1:12" x14ac:dyDescent="0.25">
      <c r="A24" s="5">
        <v>1</v>
      </c>
      <c r="B24" s="50"/>
      <c r="C24" s="26" t="s">
        <v>162</v>
      </c>
      <c r="D24" s="14" t="s">
        <v>74</v>
      </c>
      <c r="E24" s="11">
        <v>8</v>
      </c>
      <c r="F24" s="16">
        <v>83</v>
      </c>
      <c r="G24" s="16">
        <v>82</v>
      </c>
      <c r="H24" s="16"/>
      <c r="I24" s="16">
        <f t="shared" si="2"/>
        <v>165</v>
      </c>
      <c r="J24" s="36"/>
      <c r="K24" s="114">
        <v>173</v>
      </c>
      <c r="L24" s="120"/>
    </row>
    <row r="25" spans="1:12" x14ac:dyDescent="0.25">
      <c r="A25" s="5">
        <v>0</v>
      </c>
      <c r="B25" s="50"/>
      <c r="C25" s="26"/>
      <c r="D25" s="14" t="s">
        <v>74</v>
      </c>
      <c r="E25" s="11"/>
      <c r="F25" s="15"/>
      <c r="G25" s="15"/>
      <c r="H25" s="15"/>
      <c r="I25" s="16">
        <f t="shared" si="2"/>
        <v>0</v>
      </c>
      <c r="J25" s="36"/>
      <c r="K25" s="114"/>
      <c r="L25" s="120"/>
    </row>
    <row r="26" spans="1:12" x14ac:dyDescent="0.25">
      <c r="A26" s="37">
        <v>3</v>
      </c>
      <c r="B26" s="49" t="s">
        <v>45</v>
      </c>
      <c r="C26" s="29" t="s">
        <v>46</v>
      </c>
      <c r="D26" s="21" t="s">
        <v>97</v>
      </c>
      <c r="E26" s="37"/>
      <c r="F26" s="59" t="s">
        <v>85</v>
      </c>
      <c r="G26" s="59" t="s">
        <v>86</v>
      </c>
      <c r="H26" s="60"/>
      <c r="I26" s="60" t="s">
        <v>26</v>
      </c>
      <c r="J26" s="60">
        <v>10.9</v>
      </c>
      <c r="K26" s="114" t="s">
        <v>24</v>
      </c>
      <c r="L26" s="120"/>
    </row>
    <row r="27" spans="1:12" x14ac:dyDescent="0.25">
      <c r="A27" s="5">
        <v>1</v>
      </c>
      <c r="B27" s="94"/>
      <c r="C27" s="26" t="s">
        <v>22</v>
      </c>
      <c r="D27" s="14" t="s">
        <v>97</v>
      </c>
      <c r="E27" s="11">
        <v>0</v>
      </c>
      <c r="F27" s="16">
        <v>94</v>
      </c>
      <c r="G27" s="15">
        <v>93</v>
      </c>
      <c r="H27" s="15"/>
      <c r="I27" s="16">
        <f t="shared" ref="I27:I32" si="3">SUM(F27:H27)</f>
        <v>187</v>
      </c>
      <c r="J27" s="36"/>
      <c r="K27" s="114">
        <v>187</v>
      </c>
      <c r="L27" s="120">
        <f>SUM(K27:K32)</f>
        <v>513</v>
      </c>
    </row>
    <row r="28" spans="1:12" x14ac:dyDescent="0.25">
      <c r="A28" s="5">
        <v>1</v>
      </c>
      <c r="B28" s="50"/>
      <c r="C28" s="26" t="s">
        <v>93</v>
      </c>
      <c r="D28" s="14" t="s">
        <v>97</v>
      </c>
      <c r="E28" s="11">
        <v>8</v>
      </c>
      <c r="F28" s="16">
        <v>78</v>
      </c>
      <c r="G28" s="15">
        <v>70</v>
      </c>
      <c r="H28" s="15"/>
      <c r="I28" s="16">
        <f t="shared" si="3"/>
        <v>148</v>
      </c>
      <c r="J28" s="36"/>
      <c r="K28" s="114">
        <v>156</v>
      </c>
      <c r="L28" s="120"/>
    </row>
    <row r="29" spans="1:12" x14ac:dyDescent="0.2">
      <c r="A29" s="5">
        <v>1</v>
      </c>
      <c r="B29" s="50"/>
      <c r="C29" s="26" t="s">
        <v>99</v>
      </c>
      <c r="D29" s="14" t="s">
        <v>97</v>
      </c>
      <c r="E29" s="11">
        <v>0</v>
      </c>
      <c r="F29" s="16"/>
      <c r="G29" s="16"/>
      <c r="H29" s="16"/>
      <c r="I29" s="16">
        <f t="shared" si="3"/>
        <v>0</v>
      </c>
      <c r="J29" s="36"/>
      <c r="K29" s="114"/>
      <c r="L29" s="125"/>
    </row>
    <row r="30" spans="1:12" x14ac:dyDescent="0.2">
      <c r="A30" s="5"/>
      <c r="B30" s="50"/>
      <c r="C30" s="26" t="s">
        <v>125</v>
      </c>
      <c r="D30" s="14" t="s">
        <v>97</v>
      </c>
      <c r="E30" s="11">
        <v>8</v>
      </c>
      <c r="F30" s="13">
        <v>80</v>
      </c>
      <c r="G30" s="13">
        <v>82</v>
      </c>
      <c r="H30" s="13"/>
      <c r="I30" s="16">
        <f t="shared" si="3"/>
        <v>162</v>
      </c>
      <c r="J30" s="36"/>
      <c r="K30" s="114">
        <f>E30+I30</f>
        <v>170</v>
      </c>
      <c r="L30" s="125"/>
    </row>
    <row r="31" spans="1:12" x14ac:dyDescent="0.25">
      <c r="A31" s="5">
        <v>1</v>
      </c>
      <c r="B31" s="50"/>
      <c r="C31" s="26" t="s">
        <v>94</v>
      </c>
      <c r="D31" s="14" t="s">
        <v>97</v>
      </c>
      <c r="E31" s="11">
        <v>8</v>
      </c>
      <c r="F31" s="13"/>
      <c r="G31" s="13"/>
      <c r="H31" s="13"/>
      <c r="I31" s="16">
        <f t="shared" si="3"/>
        <v>0</v>
      </c>
      <c r="J31" s="36"/>
      <c r="K31" s="114"/>
      <c r="L31" s="120"/>
    </row>
    <row r="32" spans="1:12" x14ac:dyDescent="0.25">
      <c r="A32" s="5">
        <v>1</v>
      </c>
      <c r="B32" s="50"/>
      <c r="C32" s="26" t="s">
        <v>96</v>
      </c>
      <c r="D32" s="14" t="s">
        <v>97</v>
      </c>
      <c r="E32" s="11">
        <v>8</v>
      </c>
      <c r="F32" s="16"/>
      <c r="G32" s="15"/>
      <c r="H32" s="15"/>
      <c r="I32" s="16">
        <f t="shared" si="3"/>
        <v>0</v>
      </c>
      <c r="J32" s="103" t="s">
        <v>24</v>
      </c>
      <c r="L32" s="120"/>
    </row>
    <row r="33" spans="1:12" x14ac:dyDescent="0.25">
      <c r="A33" s="37">
        <v>3</v>
      </c>
      <c r="B33" s="49" t="s">
        <v>45</v>
      </c>
      <c r="C33" s="29" t="s">
        <v>46</v>
      </c>
      <c r="D33" s="21" t="s">
        <v>34</v>
      </c>
      <c r="E33" s="37"/>
      <c r="F33" s="59" t="s">
        <v>85</v>
      </c>
      <c r="G33" s="59" t="s">
        <v>86</v>
      </c>
      <c r="H33" s="60"/>
      <c r="I33" s="60" t="s">
        <v>26</v>
      </c>
      <c r="J33" s="60">
        <v>10.9</v>
      </c>
      <c r="K33" s="114" t="s">
        <v>24</v>
      </c>
      <c r="L33" s="120"/>
    </row>
    <row r="34" spans="1:12" x14ac:dyDescent="0.25">
      <c r="A34" s="5">
        <v>2</v>
      </c>
      <c r="B34" s="50"/>
      <c r="C34" s="26" t="s">
        <v>7</v>
      </c>
      <c r="D34" s="14" t="s">
        <v>34</v>
      </c>
      <c r="E34" s="11">
        <v>8</v>
      </c>
      <c r="F34" s="16">
        <v>84</v>
      </c>
      <c r="G34" s="15">
        <v>90</v>
      </c>
      <c r="H34" s="15"/>
      <c r="I34" s="16">
        <f t="shared" ref="I34:I39" si="4">SUM(F34:H34)</f>
        <v>174</v>
      </c>
      <c r="J34" s="104" t="s">
        <v>24</v>
      </c>
      <c r="K34" s="114">
        <v>182</v>
      </c>
      <c r="L34" s="120">
        <f>SUM(K34:K39)</f>
        <v>556</v>
      </c>
    </row>
    <row r="35" spans="1:12" x14ac:dyDescent="0.25">
      <c r="A35" s="5">
        <v>2</v>
      </c>
      <c r="B35" s="50"/>
      <c r="C35" s="26" t="s">
        <v>6</v>
      </c>
      <c r="D35" s="14" t="s">
        <v>34</v>
      </c>
      <c r="E35" s="11">
        <v>8</v>
      </c>
      <c r="F35" s="16"/>
      <c r="G35" s="15"/>
      <c r="H35" s="15"/>
      <c r="I35" s="16">
        <f t="shared" si="4"/>
        <v>0</v>
      </c>
      <c r="J35" s="104" t="s">
        <v>24</v>
      </c>
      <c r="K35" s="114"/>
      <c r="L35" s="120"/>
    </row>
    <row r="36" spans="1:12" x14ac:dyDescent="0.25">
      <c r="A36" s="5">
        <v>1</v>
      </c>
      <c r="B36" s="50"/>
      <c r="C36" s="26" t="s">
        <v>11</v>
      </c>
      <c r="D36" s="14" t="s">
        <v>34</v>
      </c>
      <c r="E36" s="11">
        <v>8</v>
      </c>
      <c r="F36" s="16">
        <v>75</v>
      </c>
      <c r="G36" s="15">
        <v>89</v>
      </c>
      <c r="H36" s="15"/>
      <c r="I36" s="16">
        <f t="shared" si="4"/>
        <v>164</v>
      </c>
      <c r="J36" s="104" t="s">
        <v>24</v>
      </c>
      <c r="K36" s="114"/>
      <c r="L36" s="120"/>
    </row>
    <row r="37" spans="1:12" x14ac:dyDescent="0.2">
      <c r="A37" s="5">
        <v>1</v>
      </c>
      <c r="B37" s="96"/>
      <c r="C37" s="97" t="s">
        <v>88</v>
      </c>
      <c r="D37" s="14" t="s">
        <v>34</v>
      </c>
      <c r="E37" s="11">
        <v>0</v>
      </c>
      <c r="F37" s="16">
        <v>97</v>
      </c>
      <c r="G37" s="15">
        <v>95</v>
      </c>
      <c r="H37" s="15"/>
      <c r="I37" s="16">
        <f t="shared" si="4"/>
        <v>192</v>
      </c>
      <c r="J37" s="104" t="s">
        <v>24</v>
      </c>
      <c r="K37" s="114">
        <v>192</v>
      </c>
      <c r="L37" s="125">
        <f>H34+H36+H37</f>
        <v>0</v>
      </c>
    </row>
    <row r="38" spans="1:12" x14ac:dyDescent="0.25">
      <c r="A38" s="5">
        <v>1</v>
      </c>
      <c r="B38" s="94"/>
      <c r="C38" s="97" t="s">
        <v>95</v>
      </c>
      <c r="D38" s="14" t="s">
        <v>34</v>
      </c>
      <c r="E38" s="11">
        <v>0</v>
      </c>
      <c r="F38" s="16">
        <v>92</v>
      </c>
      <c r="G38" s="15">
        <v>90</v>
      </c>
      <c r="H38" s="15"/>
      <c r="I38" s="16">
        <f t="shared" si="4"/>
        <v>182</v>
      </c>
      <c r="J38" s="36"/>
      <c r="K38" s="114">
        <v>182</v>
      </c>
      <c r="L38" s="120"/>
    </row>
    <row r="39" spans="1:12" x14ac:dyDescent="0.25">
      <c r="A39" s="5">
        <v>0</v>
      </c>
      <c r="B39" s="50"/>
      <c r="C39" s="26"/>
      <c r="D39" s="14" t="s">
        <v>34</v>
      </c>
      <c r="E39" s="11"/>
      <c r="F39" s="16"/>
      <c r="G39" s="15"/>
      <c r="H39" s="15"/>
      <c r="I39" s="16">
        <f t="shared" si="4"/>
        <v>0</v>
      </c>
      <c r="J39" s="103" t="s">
        <v>24</v>
      </c>
      <c r="K39" s="114">
        <f>E39+I39</f>
        <v>0</v>
      </c>
      <c r="L39" s="120"/>
    </row>
    <row r="40" spans="1:12" x14ac:dyDescent="0.25">
      <c r="A40" s="37">
        <v>3</v>
      </c>
      <c r="B40" s="49" t="s">
        <v>45</v>
      </c>
      <c r="C40" s="29" t="s">
        <v>46</v>
      </c>
      <c r="D40" s="21" t="s">
        <v>5</v>
      </c>
      <c r="E40" s="37"/>
      <c r="F40" s="59" t="s">
        <v>85</v>
      </c>
      <c r="G40" s="59" t="s">
        <v>86</v>
      </c>
      <c r="H40" s="60"/>
      <c r="I40" s="60" t="s">
        <v>26</v>
      </c>
      <c r="J40" s="60">
        <v>10.9</v>
      </c>
      <c r="K40" s="114" t="s">
        <v>24</v>
      </c>
      <c r="L40" s="120"/>
    </row>
    <row r="41" spans="1:12" x14ac:dyDescent="0.25">
      <c r="A41" s="5">
        <v>2</v>
      </c>
      <c r="B41" s="50"/>
      <c r="C41" s="26" t="s">
        <v>4</v>
      </c>
      <c r="D41" s="14" t="s">
        <v>5</v>
      </c>
      <c r="E41" s="11">
        <v>8</v>
      </c>
      <c r="F41" s="13">
        <v>83</v>
      </c>
      <c r="G41" s="13">
        <v>88</v>
      </c>
      <c r="H41" s="13"/>
      <c r="I41" s="16">
        <f t="shared" ref="I41:I46" si="5">SUM(F41:H41)</f>
        <v>171</v>
      </c>
      <c r="J41" s="36"/>
      <c r="K41" s="114">
        <v>179</v>
      </c>
      <c r="L41" s="120">
        <f>SUM(K41:K46)</f>
        <v>530</v>
      </c>
    </row>
    <row r="42" spans="1:12" x14ac:dyDescent="0.25">
      <c r="A42" s="5">
        <v>2</v>
      </c>
      <c r="B42" s="50"/>
      <c r="C42" s="26" t="s">
        <v>8</v>
      </c>
      <c r="D42" s="14" t="s">
        <v>5</v>
      </c>
      <c r="E42" s="11">
        <v>8</v>
      </c>
      <c r="F42" s="13">
        <v>88</v>
      </c>
      <c r="G42" s="13">
        <v>86</v>
      </c>
      <c r="H42" s="13"/>
      <c r="I42" s="16">
        <f t="shared" si="5"/>
        <v>174</v>
      </c>
      <c r="J42" s="36"/>
      <c r="K42" s="114">
        <v>182</v>
      </c>
      <c r="L42" s="120"/>
    </row>
    <row r="43" spans="1:12" x14ac:dyDescent="0.25">
      <c r="A43" s="5">
        <v>1</v>
      </c>
      <c r="B43" s="50"/>
      <c r="C43" s="26" t="s">
        <v>159</v>
      </c>
      <c r="D43" s="14" t="s">
        <v>5</v>
      </c>
      <c r="E43" s="11">
        <v>8</v>
      </c>
      <c r="F43" s="16">
        <v>74</v>
      </c>
      <c r="G43" s="15">
        <v>87</v>
      </c>
      <c r="H43" s="15"/>
      <c r="I43" s="16">
        <f t="shared" si="5"/>
        <v>161</v>
      </c>
      <c r="J43" s="36"/>
      <c r="K43" s="114">
        <v>169</v>
      </c>
      <c r="L43" s="120" t="s">
        <v>24</v>
      </c>
    </row>
    <row r="44" spans="1:12" x14ac:dyDescent="0.25">
      <c r="A44" s="5">
        <v>1</v>
      </c>
      <c r="B44" s="50"/>
      <c r="C44" s="26" t="s">
        <v>17</v>
      </c>
      <c r="D44" s="14" t="s">
        <v>5</v>
      </c>
      <c r="E44" s="11">
        <v>8</v>
      </c>
      <c r="F44" s="16"/>
      <c r="G44" s="15"/>
      <c r="H44" s="15"/>
      <c r="I44" s="16">
        <f t="shared" si="5"/>
        <v>0</v>
      </c>
      <c r="J44" s="36"/>
      <c r="K44" s="114" t="s">
        <v>24</v>
      </c>
      <c r="L44" s="120"/>
    </row>
    <row r="45" spans="1:12" x14ac:dyDescent="0.25">
      <c r="A45" s="5">
        <v>1</v>
      </c>
      <c r="B45" s="50"/>
      <c r="D45" s="14" t="s">
        <v>5</v>
      </c>
      <c r="E45" s="11"/>
      <c r="F45" s="13"/>
      <c r="G45" s="13"/>
      <c r="H45" s="13"/>
      <c r="I45" s="16">
        <f t="shared" si="5"/>
        <v>0</v>
      </c>
      <c r="J45" s="36"/>
      <c r="K45" s="114"/>
      <c r="L45" s="120"/>
    </row>
    <row r="46" spans="1:12" x14ac:dyDescent="0.25">
      <c r="A46" s="5">
        <v>0</v>
      </c>
      <c r="B46" s="50"/>
      <c r="C46" s="26"/>
      <c r="D46" s="14" t="s">
        <v>5</v>
      </c>
      <c r="E46" s="11"/>
      <c r="F46" s="13"/>
      <c r="G46" s="100"/>
      <c r="H46" s="100"/>
      <c r="I46" s="16">
        <f t="shared" si="5"/>
        <v>0</v>
      </c>
      <c r="J46" s="36"/>
      <c r="K46" s="114"/>
      <c r="L46" s="120"/>
    </row>
    <row r="47" spans="1:12" x14ac:dyDescent="0.25">
      <c r="A47" s="37">
        <v>3</v>
      </c>
      <c r="B47" s="49" t="s">
        <v>45</v>
      </c>
      <c r="C47" s="29" t="s">
        <v>46</v>
      </c>
      <c r="D47" s="21" t="s">
        <v>174</v>
      </c>
      <c r="E47" s="37"/>
      <c r="F47" s="59" t="s">
        <v>85</v>
      </c>
      <c r="G47" s="59" t="s">
        <v>86</v>
      </c>
      <c r="H47" s="60"/>
      <c r="I47" s="60" t="s">
        <v>26</v>
      </c>
      <c r="J47" s="60">
        <v>10.9</v>
      </c>
      <c r="K47" s="114" t="s">
        <v>24</v>
      </c>
      <c r="L47" s="120"/>
    </row>
    <row r="48" spans="1:12" x14ac:dyDescent="0.25">
      <c r="A48" s="5">
        <v>1</v>
      </c>
      <c r="B48" s="50"/>
      <c r="C48" s="31" t="s">
        <v>178</v>
      </c>
      <c r="D48" s="14" t="s">
        <v>174</v>
      </c>
      <c r="E48" s="11">
        <v>8</v>
      </c>
      <c r="F48" s="32">
        <v>87</v>
      </c>
      <c r="G48" s="33">
        <v>82</v>
      </c>
      <c r="H48" s="33"/>
      <c r="I48" s="16">
        <f t="shared" ref="I48:I53" si="6">SUM(F48:H48)</f>
        <v>169</v>
      </c>
      <c r="J48" s="36"/>
      <c r="K48" s="114">
        <v>177</v>
      </c>
      <c r="L48" s="120">
        <f>SUM(K48:K53)</f>
        <v>542</v>
      </c>
    </row>
    <row r="49" spans="1:12" x14ac:dyDescent="0.25">
      <c r="A49" s="5">
        <v>1</v>
      </c>
      <c r="B49" s="50"/>
      <c r="C49" s="31" t="s">
        <v>132</v>
      </c>
      <c r="D49" s="14" t="s">
        <v>174</v>
      </c>
      <c r="E49" s="11">
        <v>8</v>
      </c>
      <c r="F49" s="32">
        <v>85</v>
      </c>
      <c r="G49" s="32">
        <v>90</v>
      </c>
      <c r="H49" s="32"/>
      <c r="I49" s="16">
        <f t="shared" si="6"/>
        <v>175</v>
      </c>
      <c r="J49" s="36"/>
      <c r="K49" s="114">
        <v>183</v>
      </c>
      <c r="L49" s="120"/>
    </row>
    <row r="50" spans="1:12" x14ac:dyDescent="0.25">
      <c r="A50" s="5">
        <v>1</v>
      </c>
      <c r="B50" s="50"/>
      <c r="C50" s="31" t="s">
        <v>179</v>
      </c>
      <c r="D50" s="14" t="s">
        <v>174</v>
      </c>
      <c r="E50" s="11">
        <v>8</v>
      </c>
      <c r="F50" s="32">
        <v>90</v>
      </c>
      <c r="G50" s="32">
        <v>84</v>
      </c>
      <c r="H50" s="32"/>
      <c r="I50" s="16">
        <f t="shared" si="6"/>
        <v>174</v>
      </c>
      <c r="J50" s="36"/>
      <c r="K50" s="114">
        <v>182</v>
      </c>
      <c r="L50" s="120"/>
    </row>
    <row r="51" spans="1:12" x14ac:dyDescent="0.25">
      <c r="A51" s="5">
        <v>1</v>
      </c>
      <c r="B51" s="50"/>
      <c r="C51" s="31" t="s">
        <v>180</v>
      </c>
      <c r="D51" s="14" t="s">
        <v>174</v>
      </c>
      <c r="E51" s="11">
        <v>8</v>
      </c>
      <c r="F51" s="32"/>
      <c r="G51" s="33"/>
      <c r="H51" s="33"/>
      <c r="I51" s="16">
        <f t="shared" si="6"/>
        <v>0</v>
      </c>
      <c r="J51" s="36"/>
      <c r="K51" s="114"/>
      <c r="L51" s="120"/>
    </row>
    <row r="52" spans="1:12" x14ac:dyDescent="0.25">
      <c r="A52" s="5">
        <v>1</v>
      </c>
      <c r="B52" s="50"/>
      <c r="C52" s="31"/>
      <c r="D52" s="14" t="s">
        <v>174</v>
      </c>
      <c r="E52" s="11"/>
      <c r="F52" s="32"/>
      <c r="G52" s="33"/>
      <c r="H52" s="33"/>
      <c r="I52" s="16">
        <f t="shared" si="6"/>
        <v>0</v>
      </c>
      <c r="J52" s="36"/>
      <c r="K52" s="114"/>
      <c r="L52" s="120"/>
    </row>
    <row r="53" spans="1:12" x14ac:dyDescent="0.25">
      <c r="A53" s="5">
        <v>0</v>
      </c>
      <c r="B53" s="50"/>
      <c r="C53" s="31"/>
      <c r="D53" s="14" t="s">
        <v>174</v>
      </c>
      <c r="E53" s="11"/>
      <c r="F53" s="32"/>
      <c r="G53" s="32"/>
      <c r="H53" s="32"/>
      <c r="I53" s="16">
        <f t="shared" si="6"/>
        <v>0</v>
      </c>
      <c r="J53" s="36"/>
      <c r="K53" s="114"/>
      <c r="L53" s="120"/>
    </row>
    <row r="54" spans="1:12" x14ac:dyDescent="0.25">
      <c r="A54" s="37">
        <v>3</v>
      </c>
      <c r="B54" s="49" t="s">
        <v>45</v>
      </c>
      <c r="C54" s="29" t="s">
        <v>46</v>
      </c>
      <c r="D54" s="21" t="s">
        <v>35</v>
      </c>
      <c r="E54" s="37"/>
      <c r="F54" s="59" t="s">
        <v>85</v>
      </c>
      <c r="G54" s="59" t="s">
        <v>86</v>
      </c>
      <c r="H54" s="60"/>
      <c r="I54" s="60" t="s">
        <v>26</v>
      </c>
      <c r="J54" s="60">
        <v>10.9</v>
      </c>
      <c r="K54" s="114" t="s">
        <v>24</v>
      </c>
      <c r="L54" s="120"/>
    </row>
    <row r="55" spans="1:12" x14ac:dyDescent="0.25">
      <c r="A55" s="5">
        <v>2</v>
      </c>
      <c r="B55" s="50"/>
      <c r="C55" s="26" t="s">
        <v>3</v>
      </c>
      <c r="D55" s="14" t="s">
        <v>35</v>
      </c>
      <c r="E55" s="11">
        <v>8</v>
      </c>
      <c r="F55" s="16">
        <v>81</v>
      </c>
      <c r="G55" s="15">
        <v>77</v>
      </c>
      <c r="H55" s="15"/>
      <c r="I55" s="16">
        <f t="shared" ref="I55:I60" si="7">SUM(F55:H55)</f>
        <v>158</v>
      </c>
      <c r="J55" s="36" t="s">
        <v>24</v>
      </c>
      <c r="K55" s="114">
        <v>166</v>
      </c>
      <c r="L55" s="120">
        <f>SUM(K55:K60)</f>
        <v>511</v>
      </c>
    </row>
    <row r="56" spans="1:12" x14ac:dyDescent="0.25">
      <c r="A56" s="5">
        <v>2</v>
      </c>
      <c r="B56" s="94"/>
      <c r="C56" s="97" t="s">
        <v>114</v>
      </c>
      <c r="D56" s="14" t="s">
        <v>35</v>
      </c>
      <c r="E56" s="11">
        <v>0</v>
      </c>
      <c r="F56" s="16">
        <v>96</v>
      </c>
      <c r="G56" s="15">
        <v>97</v>
      </c>
      <c r="H56" s="15"/>
      <c r="I56" s="16">
        <f t="shared" si="7"/>
        <v>193</v>
      </c>
      <c r="J56" s="36" t="s">
        <v>24</v>
      </c>
      <c r="K56" s="114">
        <v>193</v>
      </c>
      <c r="L56" s="120"/>
    </row>
    <row r="57" spans="1:12" x14ac:dyDescent="0.25">
      <c r="A57" s="5">
        <v>1</v>
      </c>
      <c r="B57" s="50"/>
      <c r="C57" s="26" t="s">
        <v>16</v>
      </c>
      <c r="D57" s="14" t="s">
        <v>35</v>
      </c>
      <c r="E57" s="11">
        <v>8</v>
      </c>
      <c r="F57" s="16">
        <v>76</v>
      </c>
      <c r="G57" s="15">
        <v>68</v>
      </c>
      <c r="H57" s="15"/>
      <c r="I57" s="16">
        <f t="shared" si="7"/>
        <v>144</v>
      </c>
      <c r="J57" s="36" t="s">
        <v>24</v>
      </c>
      <c r="K57" s="114">
        <v>152</v>
      </c>
      <c r="L57" s="120"/>
    </row>
    <row r="58" spans="1:12" x14ac:dyDescent="0.25">
      <c r="A58" s="5">
        <v>1</v>
      </c>
      <c r="B58" s="94"/>
      <c r="C58" s="97" t="s">
        <v>113</v>
      </c>
      <c r="D58" s="14" t="s">
        <v>35</v>
      </c>
      <c r="E58" s="11">
        <v>5</v>
      </c>
      <c r="F58" s="16"/>
      <c r="G58" s="16"/>
      <c r="H58" s="16"/>
      <c r="I58" s="16">
        <f t="shared" si="7"/>
        <v>0</v>
      </c>
      <c r="J58" s="36" t="s">
        <v>24</v>
      </c>
      <c r="K58" s="114"/>
      <c r="L58" s="120"/>
    </row>
    <row r="59" spans="1:12" x14ac:dyDescent="0.25">
      <c r="A59" s="5">
        <v>1</v>
      </c>
      <c r="B59" s="50"/>
      <c r="C59" s="26"/>
      <c r="D59" s="14" t="s">
        <v>35</v>
      </c>
      <c r="E59" s="11"/>
      <c r="F59" s="16"/>
      <c r="G59" s="15"/>
      <c r="H59" s="15"/>
      <c r="I59" s="16">
        <f t="shared" si="7"/>
        <v>0</v>
      </c>
      <c r="J59" s="36"/>
      <c r="K59" s="114"/>
      <c r="L59" s="120"/>
    </row>
    <row r="60" spans="1:12" x14ac:dyDescent="0.25">
      <c r="A60" s="5">
        <v>1</v>
      </c>
      <c r="B60" s="50"/>
      <c r="C60" s="26"/>
      <c r="D60" s="14" t="s">
        <v>35</v>
      </c>
      <c r="E60" s="11"/>
      <c r="F60" s="16"/>
      <c r="G60" s="15"/>
      <c r="H60" s="15"/>
      <c r="I60" s="16">
        <f t="shared" si="7"/>
        <v>0</v>
      </c>
      <c r="J60" s="36"/>
      <c r="K60" s="114"/>
      <c r="L60" s="120"/>
    </row>
    <row r="61" spans="1:12" x14ac:dyDescent="0.25">
      <c r="A61" s="37">
        <v>3</v>
      </c>
      <c r="B61" s="49" t="s">
        <v>45</v>
      </c>
      <c r="C61" s="29" t="s">
        <v>46</v>
      </c>
      <c r="D61" s="21" t="s">
        <v>75</v>
      </c>
      <c r="E61" s="37"/>
      <c r="F61" s="59" t="s">
        <v>85</v>
      </c>
      <c r="G61" s="59" t="s">
        <v>86</v>
      </c>
      <c r="H61" s="60"/>
      <c r="I61" s="60" t="s">
        <v>26</v>
      </c>
      <c r="J61" s="60">
        <v>10.9</v>
      </c>
      <c r="K61" s="114"/>
      <c r="L61" s="120"/>
    </row>
    <row r="62" spans="1:12" x14ac:dyDescent="0.25">
      <c r="A62" s="5">
        <v>2</v>
      </c>
      <c r="B62" s="50"/>
      <c r="C62" s="26" t="s">
        <v>33</v>
      </c>
      <c r="D62" s="14" t="s">
        <v>75</v>
      </c>
      <c r="E62" s="11">
        <v>0</v>
      </c>
      <c r="F62" s="16">
        <v>93</v>
      </c>
      <c r="G62" s="15">
        <v>95</v>
      </c>
      <c r="H62" s="15"/>
      <c r="I62" s="16">
        <f t="shared" ref="I62:I67" si="8">SUM(F62:H62)</f>
        <v>188</v>
      </c>
      <c r="J62" s="36"/>
      <c r="K62" s="114">
        <v>188</v>
      </c>
      <c r="L62" s="120">
        <f>SUM(K62:K67)</f>
        <v>541</v>
      </c>
    </row>
    <row r="63" spans="1:12" x14ac:dyDescent="0.25">
      <c r="A63" s="5">
        <v>2</v>
      </c>
      <c r="B63" s="50"/>
      <c r="C63" s="26" t="s">
        <v>10</v>
      </c>
      <c r="D63" s="14" t="s">
        <v>75</v>
      </c>
      <c r="E63" s="11">
        <v>8</v>
      </c>
      <c r="F63" s="13">
        <v>79</v>
      </c>
      <c r="G63" s="13">
        <v>82</v>
      </c>
      <c r="H63" s="13"/>
      <c r="I63" s="16">
        <f t="shared" si="8"/>
        <v>161</v>
      </c>
      <c r="J63" s="36"/>
      <c r="K63" s="114"/>
      <c r="L63" s="120"/>
    </row>
    <row r="64" spans="1:12" x14ac:dyDescent="0.25">
      <c r="A64" s="5">
        <v>1</v>
      </c>
      <c r="B64" s="50"/>
      <c r="C64" s="26" t="s">
        <v>21</v>
      </c>
      <c r="D64" s="14" t="s">
        <v>75</v>
      </c>
      <c r="E64" s="11">
        <v>0</v>
      </c>
      <c r="F64" s="32">
        <v>92</v>
      </c>
      <c r="G64" s="32">
        <v>87</v>
      </c>
      <c r="H64" s="32"/>
      <c r="I64" s="16">
        <f t="shared" si="8"/>
        <v>179</v>
      </c>
      <c r="J64" s="36"/>
      <c r="K64" s="114">
        <v>179</v>
      </c>
      <c r="L64" s="120"/>
    </row>
    <row r="65" spans="1:12" x14ac:dyDescent="0.25">
      <c r="A65" s="5">
        <v>1</v>
      </c>
      <c r="B65" s="50"/>
      <c r="C65" s="26" t="s">
        <v>13</v>
      </c>
      <c r="D65" s="14" t="s">
        <v>75</v>
      </c>
      <c r="E65" s="11">
        <v>8</v>
      </c>
      <c r="F65" s="16">
        <v>75</v>
      </c>
      <c r="G65" s="15">
        <v>77</v>
      </c>
      <c r="H65" s="15"/>
      <c r="I65" s="16">
        <f t="shared" si="8"/>
        <v>152</v>
      </c>
      <c r="J65" s="36"/>
      <c r="K65" s="114"/>
      <c r="L65" s="120"/>
    </row>
    <row r="66" spans="1:12" x14ac:dyDescent="0.25">
      <c r="A66" s="5">
        <v>1</v>
      </c>
      <c r="B66" s="50"/>
      <c r="C66" s="26" t="s">
        <v>153</v>
      </c>
      <c r="D66" s="14" t="s">
        <v>75</v>
      </c>
      <c r="E66" s="11">
        <v>8</v>
      </c>
      <c r="F66" s="16"/>
      <c r="G66" s="15"/>
      <c r="H66" s="15"/>
      <c r="I66" s="16">
        <f t="shared" si="8"/>
        <v>0</v>
      </c>
      <c r="J66" s="36"/>
      <c r="K66" s="114"/>
      <c r="L66" s="120"/>
    </row>
    <row r="67" spans="1:12" x14ac:dyDescent="0.25">
      <c r="A67" s="5">
        <v>1</v>
      </c>
      <c r="B67" s="50"/>
      <c r="C67" s="26" t="s">
        <v>12</v>
      </c>
      <c r="D67" s="14" t="s">
        <v>75</v>
      </c>
      <c r="E67" s="11">
        <v>8</v>
      </c>
      <c r="F67" s="16">
        <v>85</v>
      </c>
      <c r="G67" s="15">
        <v>81</v>
      </c>
      <c r="H67" s="15"/>
      <c r="I67" s="16">
        <f t="shared" si="8"/>
        <v>166</v>
      </c>
      <c r="J67" s="36"/>
      <c r="K67" s="114">
        <v>174</v>
      </c>
      <c r="L67" s="120"/>
    </row>
    <row r="68" spans="1:12" x14ac:dyDescent="0.25">
      <c r="A68" s="37">
        <v>3</v>
      </c>
      <c r="B68" s="49" t="s">
        <v>45</v>
      </c>
      <c r="C68" s="29" t="s">
        <v>46</v>
      </c>
      <c r="D68" s="21" t="s">
        <v>110</v>
      </c>
      <c r="E68" s="37"/>
      <c r="F68" s="59" t="s">
        <v>85</v>
      </c>
      <c r="G68" s="59" t="s">
        <v>86</v>
      </c>
      <c r="H68" s="60"/>
      <c r="I68" s="60" t="s">
        <v>26</v>
      </c>
      <c r="J68" s="60">
        <v>10.9</v>
      </c>
      <c r="K68" s="114" t="s">
        <v>24</v>
      </c>
      <c r="L68" s="120"/>
    </row>
    <row r="69" spans="1:12" x14ac:dyDescent="0.25">
      <c r="A69" s="5">
        <v>2</v>
      </c>
      <c r="B69" s="50"/>
      <c r="C69" s="26" t="s">
        <v>181</v>
      </c>
      <c r="D69" s="14" t="s">
        <v>110</v>
      </c>
      <c r="E69" s="11">
        <v>5</v>
      </c>
      <c r="F69" s="13">
        <v>78</v>
      </c>
      <c r="G69" s="13">
        <v>68</v>
      </c>
      <c r="H69" s="13"/>
      <c r="I69" s="16">
        <f t="shared" ref="I69:I74" si="9">SUM(F69:H69)</f>
        <v>146</v>
      </c>
      <c r="J69" s="36"/>
      <c r="K69" s="114"/>
      <c r="L69" s="120">
        <f>SUM(K69:K74)</f>
        <v>512</v>
      </c>
    </row>
    <row r="70" spans="1:12" x14ac:dyDescent="0.25">
      <c r="A70" s="5">
        <v>2</v>
      </c>
      <c r="B70" s="50"/>
      <c r="C70" s="26" t="s">
        <v>161</v>
      </c>
      <c r="D70" s="14" t="s">
        <v>110</v>
      </c>
      <c r="E70" s="11">
        <v>5</v>
      </c>
      <c r="F70" s="13">
        <v>77</v>
      </c>
      <c r="G70" s="13">
        <v>69</v>
      </c>
      <c r="H70" s="13"/>
      <c r="I70" s="16">
        <f t="shared" si="9"/>
        <v>146</v>
      </c>
      <c r="J70" s="36"/>
      <c r="K70" s="114">
        <v>154</v>
      </c>
      <c r="L70" s="120"/>
    </row>
    <row r="71" spans="1:12" x14ac:dyDescent="0.25">
      <c r="A71" s="5">
        <v>1</v>
      </c>
      <c r="B71" s="50"/>
      <c r="C71" s="26" t="s">
        <v>154</v>
      </c>
      <c r="D71" s="14" t="s">
        <v>110</v>
      </c>
      <c r="E71" s="11">
        <v>8</v>
      </c>
      <c r="F71" s="13">
        <v>86</v>
      </c>
      <c r="G71" s="13">
        <v>92</v>
      </c>
      <c r="H71" s="13"/>
      <c r="I71" s="16">
        <f t="shared" si="9"/>
        <v>178</v>
      </c>
      <c r="J71" s="36"/>
      <c r="K71" s="114">
        <v>186</v>
      </c>
      <c r="L71" s="120"/>
    </row>
    <row r="72" spans="1:12" x14ac:dyDescent="0.25">
      <c r="A72" s="5">
        <v>1</v>
      </c>
      <c r="B72" s="50"/>
      <c r="C72" s="26" t="s">
        <v>167</v>
      </c>
      <c r="D72" s="14" t="s">
        <v>110</v>
      </c>
      <c r="E72" s="11">
        <v>8</v>
      </c>
      <c r="F72" s="16">
        <v>83</v>
      </c>
      <c r="G72" s="15">
        <v>81</v>
      </c>
      <c r="H72" s="15"/>
      <c r="I72" s="16">
        <f t="shared" si="9"/>
        <v>164</v>
      </c>
      <c r="J72" s="70"/>
      <c r="K72" s="114">
        <v>172</v>
      </c>
      <c r="L72" s="120"/>
    </row>
    <row r="73" spans="1:12" x14ac:dyDescent="0.25">
      <c r="A73" s="5">
        <v>1</v>
      </c>
      <c r="B73" s="50"/>
      <c r="C73" s="26"/>
      <c r="D73" s="14" t="s">
        <v>110</v>
      </c>
      <c r="E73" s="11"/>
      <c r="F73" s="13"/>
      <c r="G73" s="13"/>
      <c r="H73" s="13"/>
      <c r="I73" s="16">
        <f t="shared" si="9"/>
        <v>0</v>
      </c>
      <c r="J73" s="36"/>
      <c r="K73" s="114" t="s">
        <v>24</v>
      </c>
      <c r="L73" s="120"/>
    </row>
    <row r="74" spans="1:12" x14ac:dyDescent="0.25">
      <c r="A74" s="5">
        <v>2</v>
      </c>
      <c r="B74" s="50"/>
      <c r="C74" s="26"/>
      <c r="D74" s="14" t="s">
        <v>110</v>
      </c>
      <c r="E74" s="11"/>
      <c r="F74" s="13"/>
      <c r="G74" s="13"/>
      <c r="H74" s="13"/>
      <c r="I74" s="16">
        <f t="shared" si="9"/>
        <v>0</v>
      </c>
      <c r="J74" s="70"/>
      <c r="K74" s="114" t="s">
        <v>24</v>
      </c>
      <c r="L74" s="120" t="s">
        <v>24</v>
      </c>
    </row>
    <row r="75" spans="1:12" x14ac:dyDescent="0.25">
      <c r="A75" s="37">
        <v>3</v>
      </c>
      <c r="B75" s="49" t="s">
        <v>45</v>
      </c>
      <c r="C75" s="29" t="s">
        <v>46</v>
      </c>
      <c r="D75" s="21" t="s">
        <v>152</v>
      </c>
      <c r="E75" s="37"/>
      <c r="F75" s="59" t="s">
        <v>85</v>
      </c>
      <c r="G75" s="59" t="s">
        <v>86</v>
      </c>
      <c r="H75" s="60"/>
      <c r="I75" s="60" t="s">
        <v>26</v>
      </c>
      <c r="J75" s="60">
        <v>10.9</v>
      </c>
      <c r="K75" s="114" t="s">
        <v>24</v>
      </c>
      <c r="L75" s="120"/>
    </row>
    <row r="76" spans="1:12" x14ac:dyDescent="0.25">
      <c r="A76" s="5">
        <v>2</v>
      </c>
      <c r="B76" s="50"/>
      <c r="C76" s="26" t="s">
        <v>155</v>
      </c>
      <c r="D76" s="14" t="s">
        <v>152</v>
      </c>
      <c r="E76" s="11">
        <v>8</v>
      </c>
      <c r="F76" s="13">
        <v>87</v>
      </c>
      <c r="G76" s="13">
        <v>88</v>
      </c>
      <c r="H76" s="13"/>
      <c r="I76" s="16">
        <f t="shared" ref="I76:I81" si="10">SUM(F76:H76)</f>
        <v>175</v>
      </c>
      <c r="J76" s="36"/>
      <c r="K76" s="114">
        <v>183</v>
      </c>
      <c r="L76" s="120">
        <f>SUM(K76:K81)</f>
        <v>528</v>
      </c>
    </row>
    <row r="77" spans="1:12" ht="14.45" customHeight="1" x14ac:dyDescent="0.25">
      <c r="A77" s="5">
        <v>2</v>
      </c>
      <c r="B77" s="50"/>
      <c r="C77" s="98" t="s">
        <v>156</v>
      </c>
      <c r="D77" s="14" t="s">
        <v>152</v>
      </c>
      <c r="E77" s="11">
        <v>8</v>
      </c>
      <c r="F77" s="16">
        <v>82</v>
      </c>
      <c r="G77" s="15">
        <v>84</v>
      </c>
      <c r="H77" s="15"/>
      <c r="I77" s="16">
        <f t="shared" si="10"/>
        <v>166</v>
      </c>
      <c r="J77" s="36"/>
      <c r="K77" s="114"/>
      <c r="L77" s="120"/>
    </row>
    <row r="78" spans="1:12" x14ac:dyDescent="0.25">
      <c r="A78" s="5">
        <v>2</v>
      </c>
      <c r="B78" s="50"/>
      <c r="C78" s="26" t="s">
        <v>127</v>
      </c>
      <c r="D78" s="14" t="s">
        <v>152</v>
      </c>
      <c r="E78" s="11">
        <v>8</v>
      </c>
      <c r="F78" s="13">
        <v>85</v>
      </c>
      <c r="G78" s="13">
        <v>83</v>
      </c>
      <c r="H78" s="13"/>
      <c r="I78" s="16">
        <f t="shared" si="10"/>
        <v>168</v>
      </c>
      <c r="J78" s="36"/>
      <c r="K78" s="114"/>
      <c r="L78" s="120"/>
    </row>
    <row r="79" spans="1:12" x14ac:dyDescent="0.25">
      <c r="A79" s="5">
        <v>2</v>
      </c>
      <c r="B79" s="50"/>
      <c r="C79" s="26" t="s">
        <v>131</v>
      </c>
      <c r="D79" s="14" t="s">
        <v>152</v>
      </c>
      <c r="E79" s="11">
        <v>8</v>
      </c>
      <c r="F79" s="13">
        <v>77</v>
      </c>
      <c r="G79" s="13">
        <v>79</v>
      </c>
      <c r="H79" s="13"/>
      <c r="I79" s="16">
        <f t="shared" si="10"/>
        <v>156</v>
      </c>
      <c r="J79" s="36"/>
      <c r="K79" s="114">
        <v>164</v>
      </c>
      <c r="L79" s="120"/>
    </row>
    <row r="80" spans="1:12" x14ac:dyDescent="0.25">
      <c r="A80" s="5">
        <v>1</v>
      </c>
      <c r="B80" s="50"/>
      <c r="C80" s="93" t="s">
        <v>15</v>
      </c>
      <c r="D80" s="14" t="s">
        <v>152</v>
      </c>
      <c r="E80" s="11">
        <v>8</v>
      </c>
      <c r="F80" s="13">
        <v>84</v>
      </c>
      <c r="G80" s="13">
        <v>89</v>
      </c>
      <c r="H80" s="13"/>
      <c r="I80" s="16">
        <f t="shared" si="10"/>
        <v>173</v>
      </c>
      <c r="J80" s="36"/>
      <c r="K80" s="114">
        <v>181</v>
      </c>
      <c r="L80" s="120"/>
    </row>
    <row r="81" spans="1:12" x14ac:dyDescent="0.25">
      <c r="A81" s="5">
        <v>0</v>
      </c>
      <c r="B81" s="50"/>
      <c r="C81" s="26"/>
      <c r="D81" s="14" t="s">
        <v>152</v>
      </c>
      <c r="E81" s="11"/>
      <c r="F81" s="13"/>
      <c r="G81" s="13"/>
      <c r="H81" s="13"/>
      <c r="I81" s="16">
        <f t="shared" si="10"/>
        <v>0</v>
      </c>
      <c r="J81" s="36"/>
      <c r="K81" s="114"/>
      <c r="L81" s="120"/>
    </row>
    <row r="82" spans="1:12" x14ac:dyDescent="0.25">
      <c r="A82" s="37">
        <v>3</v>
      </c>
      <c r="B82" s="49"/>
      <c r="C82" s="29" t="s">
        <v>46</v>
      </c>
      <c r="D82" s="21" t="s">
        <v>101</v>
      </c>
      <c r="E82" s="37"/>
      <c r="F82" s="59" t="s">
        <v>85</v>
      </c>
      <c r="G82" s="59" t="s">
        <v>86</v>
      </c>
      <c r="H82" s="60"/>
      <c r="I82" s="60" t="s">
        <v>26</v>
      </c>
      <c r="J82" s="60">
        <v>10.9</v>
      </c>
      <c r="K82" s="114" t="s">
        <v>24</v>
      </c>
      <c r="L82" s="120"/>
    </row>
    <row r="83" spans="1:12" x14ac:dyDescent="0.25">
      <c r="A83" s="5">
        <v>1</v>
      </c>
      <c r="B83" s="94"/>
      <c r="C83" s="97" t="s">
        <v>141</v>
      </c>
      <c r="D83" s="14" t="s">
        <v>101</v>
      </c>
      <c r="E83" s="11">
        <v>8</v>
      </c>
      <c r="F83" s="16">
        <v>83</v>
      </c>
      <c r="G83" s="15">
        <v>81</v>
      </c>
      <c r="H83" s="15"/>
      <c r="I83" s="16">
        <f t="shared" ref="I83:I88" si="11">SUM(F83:H83)</f>
        <v>164</v>
      </c>
      <c r="J83" s="36"/>
      <c r="K83" s="114">
        <v>172</v>
      </c>
      <c r="L83" s="120"/>
    </row>
    <row r="84" spans="1:12" x14ac:dyDescent="0.25">
      <c r="A84" s="5">
        <v>1</v>
      </c>
      <c r="B84" s="51"/>
      <c r="C84" s="31" t="s">
        <v>160</v>
      </c>
      <c r="D84" s="14" t="s">
        <v>101</v>
      </c>
      <c r="E84" s="11">
        <v>8</v>
      </c>
      <c r="F84" s="32">
        <v>48</v>
      </c>
      <c r="G84" s="32">
        <v>70</v>
      </c>
      <c r="H84" s="32"/>
      <c r="I84" s="16">
        <f t="shared" si="11"/>
        <v>118</v>
      </c>
      <c r="J84" s="36"/>
      <c r="K84" s="114" t="s">
        <v>24</v>
      </c>
      <c r="L84" s="120">
        <f>SUM(K83:K87)</f>
        <v>473</v>
      </c>
    </row>
    <row r="85" spans="1:12" x14ac:dyDescent="0.25">
      <c r="A85" s="5">
        <v>2</v>
      </c>
      <c r="B85" s="50"/>
      <c r="C85" s="162" t="s">
        <v>184</v>
      </c>
      <c r="D85" s="14" t="s">
        <v>101</v>
      </c>
      <c r="E85" s="11">
        <v>8</v>
      </c>
      <c r="F85" s="32">
        <v>66</v>
      </c>
      <c r="G85" s="32">
        <v>57</v>
      </c>
      <c r="H85" s="32"/>
      <c r="I85" s="16">
        <f t="shared" si="11"/>
        <v>123</v>
      </c>
      <c r="J85" s="70" t="s">
        <v>24</v>
      </c>
      <c r="K85" s="114" t="s">
        <v>24</v>
      </c>
      <c r="L85" s="120"/>
    </row>
    <row r="86" spans="1:12" x14ac:dyDescent="0.25">
      <c r="A86" s="5">
        <v>1</v>
      </c>
      <c r="B86" s="51"/>
      <c r="C86" s="31" t="s">
        <v>185</v>
      </c>
      <c r="D86" s="14" t="s">
        <v>101</v>
      </c>
      <c r="E86" s="11">
        <v>8</v>
      </c>
      <c r="F86" s="13">
        <v>73</v>
      </c>
      <c r="G86" s="13">
        <v>69</v>
      </c>
      <c r="H86" s="13"/>
      <c r="I86" s="16">
        <f t="shared" si="11"/>
        <v>142</v>
      </c>
      <c r="J86" s="36"/>
      <c r="K86" s="114">
        <v>150</v>
      </c>
      <c r="L86" s="120"/>
    </row>
    <row r="87" spans="1:12" x14ac:dyDescent="0.25">
      <c r="A87" s="5">
        <v>1</v>
      </c>
      <c r="B87" s="50"/>
      <c r="C87" s="31" t="s">
        <v>186</v>
      </c>
      <c r="D87" s="14" t="s">
        <v>101</v>
      </c>
      <c r="E87" s="11">
        <v>8</v>
      </c>
      <c r="F87" s="32">
        <v>72</v>
      </c>
      <c r="G87" s="32">
        <v>71</v>
      </c>
      <c r="H87" s="32"/>
      <c r="I87" s="16">
        <f t="shared" si="11"/>
        <v>143</v>
      </c>
      <c r="J87" s="36"/>
      <c r="K87" s="114">
        <v>151</v>
      </c>
      <c r="L87" s="120"/>
    </row>
    <row r="88" spans="1:12" x14ac:dyDescent="0.25">
      <c r="A88" s="5">
        <v>1</v>
      </c>
      <c r="B88" s="50"/>
      <c r="C88" s="31"/>
      <c r="D88" s="14" t="s">
        <v>101</v>
      </c>
      <c r="E88" s="11"/>
      <c r="F88" s="32"/>
      <c r="G88" s="32"/>
      <c r="H88" s="32"/>
      <c r="I88" s="16">
        <f t="shared" si="11"/>
        <v>0</v>
      </c>
      <c r="J88" s="36"/>
      <c r="K88" s="114" t="s">
        <v>24</v>
      </c>
      <c r="L88" s="120"/>
    </row>
    <row r="89" spans="1:12" x14ac:dyDescent="0.25">
      <c r="A89" s="61" t="s">
        <v>87</v>
      </c>
      <c r="B89" s="52">
        <v>1</v>
      </c>
      <c r="C89" s="24" t="s">
        <v>107</v>
      </c>
      <c r="D89" s="25" t="s">
        <v>44</v>
      </c>
      <c r="E89" s="18"/>
      <c r="F89" s="58" t="s">
        <v>85</v>
      </c>
      <c r="G89" s="58" t="s">
        <v>86</v>
      </c>
      <c r="H89" s="58"/>
      <c r="I89" s="35" t="s">
        <v>26</v>
      </c>
      <c r="J89" s="35" t="s">
        <v>32</v>
      </c>
      <c r="K89" s="114"/>
      <c r="L89" s="120"/>
    </row>
    <row r="90" spans="1:12" x14ac:dyDescent="0.25">
      <c r="A90" s="61" t="s">
        <v>87</v>
      </c>
      <c r="B90" s="52">
        <v>2</v>
      </c>
      <c r="C90" s="24" t="s">
        <v>77</v>
      </c>
      <c r="D90" s="25" t="s">
        <v>44</v>
      </c>
      <c r="E90" s="18"/>
      <c r="F90" s="58" t="s">
        <v>85</v>
      </c>
      <c r="G90" s="58" t="s">
        <v>86</v>
      </c>
      <c r="H90" s="58"/>
      <c r="I90" s="35" t="s">
        <v>26</v>
      </c>
      <c r="J90" s="35" t="s">
        <v>32</v>
      </c>
      <c r="K90" s="114"/>
      <c r="L90" s="120"/>
    </row>
    <row r="91" spans="1:12" x14ac:dyDescent="0.25">
      <c r="A91" s="61" t="s">
        <v>87</v>
      </c>
      <c r="B91" s="52">
        <v>3</v>
      </c>
      <c r="C91" s="27" t="s">
        <v>79</v>
      </c>
      <c r="D91" s="25" t="s">
        <v>44</v>
      </c>
      <c r="E91" s="18"/>
      <c r="F91" s="58" t="s">
        <v>85</v>
      </c>
      <c r="G91" s="58" t="s">
        <v>86</v>
      </c>
      <c r="H91" s="58"/>
      <c r="I91" s="35" t="s">
        <v>26</v>
      </c>
      <c r="J91" s="35" t="s">
        <v>32</v>
      </c>
      <c r="K91" s="114"/>
      <c r="L91" s="120"/>
    </row>
    <row r="92" spans="1:12" x14ac:dyDescent="0.25">
      <c r="A92" s="61" t="s">
        <v>87</v>
      </c>
      <c r="B92" s="52">
        <v>4</v>
      </c>
      <c r="C92" s="24" t="s">
        <v>105</v>
      </c>
      <c r="D92" s="25" t="s">
        <v>44</v>
      </c>
      <c r="E92" s="18"/>
      <c r="F92" s="58" t="s">
        <v>85</v>
      </c>
      <c r="G92" s="58" t="s">
        <v>86</v>
      </c>
      <c r="H92" s="58"/>
      <c r="I92" s="35" t="s">
        <v>26</v>
      </c>
      <c r="J92" s="35" t="s">
        <v>32</v>
      </c>
      <c r="K92" s="114"/>
      <c r="L92" s="120"/>
    </row>
    <row r="93" spans="1:12" x14ac:dyDescent="0.25">
      <c r="A93" s="61" t="s">
        <v>87</v>
      </c>
      <c r="B93" s="54">
        <v>5</v>
      </c>
      <c r="C93" s="28" t="s">
        <v>106</v>
      </c>
      <c r="D93" s="25" t="s">
        <v>44</v>
      </c>
      <c r="E93" s="18"/>
      <c r="F93" s="58" t="s">
        <v>85</v>
      </c>
      <c r="G93" s="58" t="s">
        <v>86</v>
      </c>
      <c r="H93" s="58"/>
      <c r="I93" s="35" t="s">
        <v>26</v>
      </c>
      <c r="J93" s="35" t="s">
        <v>32</v>
      </c>
      <c r="K93" s="114"/>
      <c r="L93" s="120"/>
    </row>
    <row r="94" spans="1:12" x14ac:dyDescent="0.25">
      <c r="A94" s="61" t="s">
        <v>87</v>
      </c>
      <c r="B94" s="53">
        <v>6</v>
      </c>
      <c r="C94" s="27" t="s">
        <v>84</v>
      </c>
      <c r="D94" s="25" t="s">
        <v>44</v>
      </c>
      <c r="E94" s="18"/>
      <c r="F94" s="58" t="s">
        <v>85</v>
      </c>
      <c r="G94" s="58" t="s">
        <v>86</v>
      </c>
      <c r="H94" s="58"/>
      <c r="I94" s="35" t="s">
        <v>26</v>
      </c>
      <c r="J94" s="35" t="s">
        <v>32</v>
      </c>
      <c r="K94" s="116"/>
      <c r="L94" s="122"/>
    </row>
    <row r="99" spans="1:12" ht="16.5" x14ac:dyDescent="0.25">
      <c r="B99" s="63"/>
      <c r="C99" s="64" t="s">
        <v>182</v>
      </c>
      <c r="D99" s="68"/>
      <c r="E99" s="65"/>
      <c r="F99" s="66"/>
      <c r="G99" s="67"/>
      <c r="H99" s="67"/>
      <c r="I99" s="67"/>
      <c r="J99" s="69"/>
      <c r="K99" s="112"/>
    </row>
    <row r="100" spans="1:12" x14ac:dyDescent="0.25">
      <c r="B100" s="79" t="s">
        <v>83</v>
      </c>
      <c r="C100" s="80"/>
      <c r="D100" s="81"/>
      <c r="E100" s="82" t="s">
        <v>175</v>
      </c>
      <c r="F100" s="82"/>
      <c r="G100" s="83"/>
      <c r="H100" s="83"/>
      <c r="I100" s="84" t="s">
        <v>183</v>
      </c>
      <c r="J100" s="85"/>
      <c r="K100" s="113"/>
    </row>
    <row r="101" spans="1:12" x14ac:dyDescent="0.25">
      <c r="A101" s="71"/>
      <c r="B101" s="72" t="s">
        <v>87</v>
      </c>
      <c r="C101" s="73" t="s">
        <v>0</v>
      </c>
      <c r="D101" s="73" t="s">
        <v>1</v>
      </c>
      <c r="E101" s="77"/>
      <c r="F101" s="77"/>
      <c r="G101" s="117"/>
      <c r="H101" s="123"/>
      <c r="K101"/>
      <c r="L101"/>
    </row>
    <row r="102" spans="1:12" x14ac:dyDescent="0.25">
      <c r="A102" s="61"/>
      <c r="B102" s="52"/>
      <c r="C102" s="24" t="s">
        <v>107</v>
      </c>
      <c r="D102" s="25" t="s">
        <v>44</v>
      </c>
      <c r="E102" s="35" t="s">
        <v>26</v>
      </c>
      <c r="F102" s="35" t="s">
        <v>32</v>
      </c>
      <c r="G102" s="117"/>
      <c r="H102" s="123"/>
      <c r="J102" s="300"/>
      <c r="K102" s="221" t="s">
        <v>169</v>
      </c>
      <c r="L102"/>
    </row>
    <row r="103" spans="1:12" x14ac:dyDescent="0.25">
      <c r="A103" s="5"/>
      <c r="B103" s="297">
        <v>1</v>
      </c>
      <c r="C103" s="286" t="s">
        <v>154</v>
      </c>
      <c r="D103" s="279" t="s">
        <v>157</v>
      </c>
      <c r="E103" s="275">
        <v>178</v>
      </c>
      <c r="F103" s="70">
        <v>30</v>
      </c>
      <c r="G103" s="117"/>
      <c r="H103" s="123"/>
      <c r="J103" s="293"/>
      <c r="K103" s="221" t="s">
        <v>195</v>
      </c>
      <c r="L103"/>
    </row>
    <row r="104" spans="1:12" x14ac:dyDescent="0.25">
      <c r="A104" s="5"/>
      <c r="B104" s="298">
        <v>2</v>
      </c>
      <c r="C104" s="287" t="s">
        <v>132</v>
      </c>
      <c r="D104" s="279" t="s">
        <v>174</v>
      </c>
      <c r="E104" s="274">
        <v>175</v>
      </c>
      <c r="F104" s="70">
        <v>26</v>
      </c>
      <c r="G104" s="117"/>
      <c r="H104" s="123"/>
      <c r="K104"/>
      <c r="L104"/>
    </row>
    <row r="105" spans="1:12" ht="14.45" customHeight="1" x14ac:dyDescent="0.25">
      <c r="A105" s="5"/>
      <c r="B105" s="299">
        <v>3</v>
      </c>
      <c r="C105" s="288" t="s">
        <v>179</v>
      </c>
      <c r="D105" s="279" t="s">
        <v>174</v>
      </c>
      <c r="E105" s="275">
        <v>174</v>
      </c>
      <c r="F105" s="70">
        <v>23</v>
      </c>
      <c r="G105" s="117"/>
      <c r="H105" s="123"/>
      <c r="K105"/>
      <c r="L105"/>
    </row>
    <row r="106" spans="1:12" ht="14.45" customHeight="1" x14ac:dyDescent="0.25">
      <c r="A106" s="5"/>
      <c r="B106" s="50">
        <v>4</v>
      </c>
      <c r="C106" s="287" t="s">
        <v>178</v>
      </c>
      <c r="D106" s="279" t="s">
        <v>174</v>
      </c>
      <c r="E106" s="274">
        <v>169</v>
      </c>
      <c r="F106" s="70">
        <v>21</v>
      </c>
      <c r="G106" s="117"/>
      <c r="H106" s="123"/>
      <c r="K106"/>
      <c r="L106"/>
    </row>
    <row r="107" spans="1:12" ht="14.45" customHeight="1" x14ac:dyDescent="0.25">
      <c r="A107" s="5"/>
      <c r="B107" s="50">
        <v>5</v>
      </c>
      <c r="C107" s="287" t="s">
        <v>141</v>
      </c>
      <c r="D107" s="281" t="s">
        <v>101</v>
      </c>
      <c r="E107" s="295">
        <v>164</v>
      </c>
      <c r="F107" s="70">
        <v>20</v>
      </c>
      <c r="G107" s="292" t="s">
        <v>196</v>
      </c>
      <c r="H107" s="123"/>
      <c r="K107"/>
      <c r="L107"/>
    </row>
    <row r="108" spans="1:12" ht="14.45" customHeight="1" x14ac:dyDescent="0.25">
      <c r="A108" s="5"/>
      <c r="B108" s="50">
        <v>6</v>
      </c>
      <c r="C108" s="289" t="s">
        <v>167</v>
      </c>
      <c r="D108" s="281" t="s">
        <v>157</v>
      </c>
      <c r="E108" s="296">
        <v>164</v>
      </c>
      <c r="F108" s="70">
        <v>19</v>
      </c>
      <c r="G108" s="292" t="s">
        <v>197</v>
      </c>
      <c r="H108" s="123"/>
      <c r="K108"/>
      <c r="L108"/>
    </row>
    <row r="109" spans="1:12" ht="14.45" customHeight="1" x14ac:dyDescent="0.25">
      <c r="A109" s="5"/>
      <c r="B109" s="50">
        <v>7</v>
      </c>
      <c r="C109" s="290" t="s">
        <v>186</v>
      </c>
      <c r="D109" s="279" t="s">
        <v>101</v>
      </c>
      <c r="E109" s="274">
        <v>143</v>
      </c>
      <c r="F109" s="70">
        <v>18</v>
      </c>
      <c r="G109" s="117"/>
      <c r="H109" s="123"/>
      <c r="K109"/>
      <c r="L109"/>
    </row>
    <row r="110" spans="1:12" ht="14.45" customHeight="1" x14ac:dyDescent="0.25">
      <c r="A110" s="5"/>
      <c r="B110" s="50">
        <v>8</v>
      </c>
      <c r="C110" s="290" t="s">
        <v>185</v>
      </c>
      <c r="D110" s="279" t="s">
        <v>101</v>
      </c>
      <c r="E110" s="274">
        <v>142</v>
      </c>
      <c r="F110" s="70">
        <v>17</v>
      </c>
      <c r="G110" s="117"/>
      <c r="H110" s="123"/>
      <c r="K110"/>
      <c r="L110"/>
    </row>
    <row r="111" spans="1:12" ht="14.45" customHeight="1" x14ac:dyDescent="0.25">
      <c r="A111" s="5"/>
      <c r="B111" s="50">
        <v>9</v>
      </c>
      <c r="C111" s="287" t="s">
        <v>184</v>
      </c>
      <c r="D111" s="279" t="s">
        <v>101</v>
      </c>
      <c r="E111" s="274">
        <v>123</v>
      </c>
      <c r="F111" s="70">
        <v>16</v>
      </c>
      <c r="G111" s="117"/>
      <c r="H111" s="123"/>
      <c r="K111"/>
      <c r="L111"/>
    </row>
    <row r="112" spans="1:12" ht="14.45" customHeight="1" x14ac:dyDescent="0.25">
      <c r="A112" s="5"/>
      <c r="B112" s="50">
        <v>10</v>
      </c>
      <c r="C112" s="289" t="s">
        <v>160</v>
      </c>
      <c r="D112" s="279" t="s">
        <v>101</v>
      </c>
      <c r="E112" s="275">
        <v>118</v>
      </c>
      <c r="F112" s="70">
        <v>15</v>
      </c>
      <c r="G112" s="117"/>
      <c r="H112" s="123"/>
      <c r="K112"/>
      <c r="L112"/>
    </row>
    <row r="113" spans="1:12" ht="14.45" customHeight="1" x14ac:dyDescent="0.25">
      <c r="A113" s="5"/>
      <c r="B113" s="50"/>
      <c r="C113" s="273"/>
      <c r="D113" s="279"/>
      <c r="E113" s="280"/>
      <c r="F113" s="70"/>
      <c r="G113" s="117"/>
      <c r="H113" s="123"/>
      <c r="K113"/>
      <c r="L113"/>
    </row>
    <row r="114" spans="1:12" x14ac:dyDescent="0.25">
      <c r="A114" s="61"/>
      <c r="B114" s="52"/>
      <c r="C114" s="282" t="s">
        <v>77</v>
      </c>
      <c r="D114" s="283" t="s">
        <v>44</v>
      </c>
      <c r="E114" s="56" t="s">
        <v>26</v>
      </c>
      <c r="F114" s="56" t="s">
        <v>32</v>
      </c>
      <c r="G114" s="117"/>
      <c r="H114" s="123"/>
      <c r="K114"/>
      <c r="L114"/>
    </row>
    <row r="115" spans="1:12" x14ac:dyDescent="0.25">
      <c r="A115" s="5"/>
      <c r="B115" s="297">
        <v>1</v>
      </c>
      <c r="C115" s="241" t="s">
        <v>7</v>
      </c>
      <c r="D115" s="279" t="s">
        <v>187</v>
      </c>
      <c r="E115" s="301">
        <v>174</v>
      </c>
      <c r="F115" s="70">
        <v>30</v>
      </c>
      <c r="G115" s="117"/>
      <c r="H115" s="123"/>
      <c r="K115"/>
      <c r="L115"/>
    </row>
    <row r="116" spans="1:12" x14ac:dyDescent="0.25">
      <c r="A116" s="5"/>
      <c r="B116" s="298">
        <v>2</v>
      </c>
      <c r="C116" s="241" t="s">
        <v>8</v>
      </c>
      <c r="D116" s="279" t="s">
        <v>189</v>
      </c>
      <c r="E116" s="301">
        <v>174</v>
      </c>
      <c r="F116" s="70">
        <v>26</v>
      </c>
      <c r="G116" s="117"/>
      <c r="H116" s="123"/>
      <c r="K116"/>
      <c r="L116"/>
    </row>
    <row r="117" spans="1:12" x14ac:dyDescent="0.25">
      <c r="A117" s="5"/>
      <c r="B117" s="299">
        <v>3</v>
      </c>
      <c r="C117" s="241" t="s">
        <v>4</v>
      </c>
      <c r="D117" s="279" t="s">
        <v>189</v>
      </c>
      <c r="E117" s="275">
        <v>171</v>
      </c>
      <c r="F117" s="70">
        <v>23</v>
      </c>
      <c r="G117" s="114"/>
      <c r="H117" s="123"/>
      <c r="K117"/>
      <c r="L117"/>
    </row>
    <row r="118" spans="1:12" x14ac:dyDescent="0.25">
      <c r="A118" s="5"/>
      <c r="B118" s="50">
        <v>4</v>
      </c>
      <c r="C118" s="241"/>
      <c r="D118" s="279"/>
      <c r="E118" s="280"/>
      <c r="F118" s="70"/>
      <c r="G118" s="114"/>
      <c r="H118" s="123"/>
      <c r="K118"/>
      <c r="L118"/>
    </row>
    <row r="119" spans="1:12" x14ac:dyDescent="0.25">
      <c r="A119" s="61"/>
      <c r="B119" s="52"/>
      <c r="C119" s="284" t="s">
        <v>79</v>
      </c>
      <c r="D119" s="283" t="s">
        <v>44</v>
      </c>
      <c r="E119" s="56" t="s">
        <v>26</v>
      </c>
      <c r="F119" s="56" t="s">
        <v>32</v>
      </c>
      <c r="G119" s="117"/>
      <c r="H119" s="123"/>
      <c r="K119"/>
      <c r="L119"/>
    </row>
    <row r="120" spans="1:12" x14ac:dyDescent="0.25">
      <c r="A120" s="5"/>
      <c r="B120" s="297">
        <v>1</v>
      </c>
      <c r="C120" s="241" t="s">
        <v>68</v>
      </c>
      <c r="D120" s="279" t="s">
        <v>103</v>
      </c>
      <c r="E120" s="275">
        <v>175</v>
      </c>
      <c r="F120" s="70">
        <v>30</v>
      </c>
      <c r="G120" s="117"/>
      <c r="H120" s="123"/>
      <c r="K120"/>
      <c r="L120"/>
    </row>
    <row r="121" spans="1:12" x14ac:dyDescent="0.25">
      <c r="A121" s="5"/>
      <c r="B121" s="298">
        <v>2</v>
      </c>
      <c r="C121" s="241" t="s">
        <v>12</v>
      </c>
      <c r="D121" s="279" t="s">
        <v>9</v>
      </c>
      <c r="E121" s="275">
        <v>166</v>
      </c>
      <c r="F121" s="70">
        <v>26</v>
      </c>
      <c r="G121" s="117"/>
      <c r="H121" s="123"/>
      <c r="K121"/>
      <c r="L121"/>
    </row>
    <row r="122" spans="1:12" x14ac:dyDescent="0.25">
      <c r="A122" s="5"/>
      <c r="B122" s="299">
        <v>3</v>
      </c>
      <c r="C122" s="241" t="s">
        <v>11</v>
      </c>
      <c r="D122" s="279" t="s">
        <v>187</v>
      </c>
      <c r="E122" s="275">
        <v>164</v>
      </c>
      <c r="F122" s="70">
        <v>23</v>
      </c>
      <c r="G122" s="117"/>
      <c r="H122" s="123"/>
      <c r="K122"/>
      <c r="L122"/>
    </row>
    <row r="123" spans="1:12" x14ac:dyDescent="0.25">
      <c r="A123" s="5"/>
      <c r="B123" s="50">
        <v>4</v>
      </c>
      <c r="C123" s="241" t="s">
        <v>125</v>
      </c>
      <c r="D123" s="279" t="s">
        <v>190</v>
      </c>
      <c r="E123" s="275">
        <v>162</v>
      </c>
      <c r="F123" s="70">
        <v>21</v>
      </c>
      <c r="G123" s="117"/>
      <c r="H123" s="123"/>
      <c r="K123"/>
      <c r="L123"/>
    </row>
    <row r="124" spans="1:12" x14ac:dyDescent="0.25">
      <c r="A124" s="5"/>
      <c r="B124" s="50">
        <v>5</v>
      </c>
      <c r="C124" s="241" t="s">
        <v>10</v>
      </c>
      <c r="D124" s="279" t="s">
        <v>9</v>
      </c>
      <c r="E124" s="275">
        <v>161</v>
      </c>
      <c r="F124" s="70">
        <v>20</v>
      </c>
      <c r="G124" s="117"/>
      <c r="H124" s="123"/>
      <c r="K124"/>
      <c r="L124"/>
    </row>
    <row r="125" spans="1:12" x14ac:dyDescent="0.25">
      <c r="A125" s="5"/>
      <c r="B125" s="50">
        <v>6</v>
      </c>
      <c r="C125" s="241" t="s">
        <v>13</v>
      </c>
      <c r="D125" s="279" t="s">
        <v>9</v>
      </c>
      <c r="E125" s="275">
        <v>152</v>
      </c>
      <c r="F125" s="70">
        <v>19</v>
      </c>
      <c r="G125" s="117"/>
      <c r="H125" s="123"/>
      <c r="K125"/>
      <c r="L125"/>
    </row>
    <row r="126" spans="1:12" x14ac:dyDescent="0.25">
      <c r="A126" s="5"/>
      <c r="B126" s="50">
        <v>7</v>
      </c>
      <c r="C126" s="241" t="s">
        <v>93</v>
      </c>
      <c r="D126" s="279" t="s">
        <v>190</v>
      </c>
      <c r="E126" s="275">
        <v>148</v>
      </c>
      <c r="F126" s="70">
        <v>18</v>
      </c>
      <c r="G126" s="117"/>
      <c r="H126" s="123"/>
      <c r="K126"/>
      <c r="L126"/>
    </row>
    <row r="127" spans="1:12" x14ac:dyDescent="0.25">
      <c r="A127" s="5"/>
      <c r="B127" s="50">
        <v>8</v>
      </c>
      <c r="C127" s="241" t="s">
        <v>16</v>
      </c>
      <c r="D127" s="279" t="s">
        <v>188</v>
      </c>
      <c r="E127" s="275">
        <v>144</v>
      </c>
      <c r="F127" s="70">
        <v>17</v>
      </c>
      <c r="G127" s="117"/>
      <c r="H127" s="123"/>
      <c r="K127"/>
      <c r="L127"/>
    </row>
    <row r="128" spans="1:12" x14ac:dyDescent="0.25">
      <c r="A128" s="5"/>
      <c r="B128" s="50">
        <v>9</v>
      </c>
      <c r="C128" s="273"/>
      <c r="D128" s="279"/>
      <c r="E128" s="275"/>
      <c r="F128" s="70">
        <v>16</v>
      </c>
      <c r="G128" s="117"/>
      <c r="H128" s="123"/>
      <c r="K128"/>
      <c r="L128"/>
    </row>
    <row r="129" spans="1:12" ht="24" x14ac:dyDescent="0.25">
      <c r="A129" s="61"/>
      <c r="B129" s="52"/>
      <c r="C129" s="282" t="s">
        <v>105</v>
      </c>
      <c r="D129" s="283" t="s">
        <v>44</v>
      </c>
      <c r="E129" s="56" t="s">
        <v>26</v>
      </c>
      <c r="F129" s="56" t="s">
        <v>32</v>
      </c>
      <c r="G129" s="117"/>
      <c r="H129" s="123"/>
      <c r="K129"/>
      <c r="L129"/>
    </row>
    <row r="130" spans="1:12" x14ac:dyDescent="0.25">
      <c r="A130" s="5"/>
      <c r="B130" s="297">
        <v>1</v>
      </c>
      <c r="C130" s="241" t="s">
        <v>155</v>
      </c>
      <c r="D130" s="279" t="s">
        <v>191</v>
      </c>
      <c r="E130" s="275">
        <v>175</v>
      </c>
      <c r="F130" s="70">
        <v>30</v>
      </c>
      <c r="G130" s="117"/>
      <c r="H130" s="123"/>
      <c r="K130"/>
      <c r="L130"/>
    </row>
    <row r="131" spans="1:12" x14ac:dyDescent="0.25">
      <c r="A131" s="5"/>
      <c r="B131" s="298">
        <v>2</v>
      </c>
      <c r="C131" s="241" t="s">
        <v>15</v>
      </c>
      <c r="D131" s="279" t="s">
        <v>191</v>
      </c>
      <c r="E131" s="275">
        <v>173</v>
      </c>
      <c r="F131" s="70">
        <v>26</v>
      </c>
      <c r="G131" s="117"/>
      <c r="H131" s="123"/>
      <c r="K131"/>
      <c r="L131"/>
    </row>
    <row r="132" spans="1:12" x14ac:dyDescent="0.25">
      <c r="A132" s="5"/>
      <c r="B132" s="299">
        <v>3</v>
      </c>
      <c r="C132" s="241" t="s">
        <v>127</v>
      </c>
      <c r="D132" s="279" t="s">
        <v>191</v>
      </c>
      <c r="E132" s="275">
        <v>168</v>
      </c>
      <c r="F132" s="70">
        <v>23</v>
      </c>
      <c r="G132" s="117"/>
      <c r="H132" s="123"/>
      <c r="K132"/>
      <c r="L132"/>
    </row>
    <row r="133" spans="1:12" x14ac:dyDescent="0.25">
      <c r="A133" s="5"/>
      <c r="B133" s="50">
        <v>4</v>
      </c>
      <c r="C133" s="241" t="s">
        <v>156</v>
      </c>
      <c r="D133" s="279" t="s">
        <v>191</v>
      </c>
      <c r="E133" s="275">
        <v>166</v>
      </c>
      <c r="F133" s="70">
        <v>21</v>
      </c>
      <c r="G133" s="117"/>
      <c r="H133" s="123"/>
      <c r="K133"/>
      <c r="L133"/>
    </row>
    <row r="134" spans="1:12" x14ac:dyDescent="0.25">
      <c r="A134" s="5"/>
      <c r="B134" s="94">
        <v>5</v>
      </c>
      <c r="C134" s="241" t="s">
        <v>162</v>
      </c>
      <c r="D134" s="279" t="s">
        <v>170</v>
      </c>
      <c r="E134" s="275">
        <v>165</v>
      </c>
      <c r="F134" s="70">
        <v>20</v>
      </c>
      <c r="G134" s="117"/>
      <c r="H134" s="123"/>
      <c r="K134"/>
      <c r="L134"/>
    </row>
    <row r="135" spans="1:12" x14ac:dyDescent="0.25">
      <c r="A135" s="5"/>
      <c r="B135" s="50">
        <v>6</v>
      </c>
      <c r="C135" s="241" t="s">
        <v>159</v>
      </c>
      <c r="D135" s="279" t="s">
        <v>189</v>
      </c>
      <c r="E135" s="275">
        <v>161</v>
      </c>
      <c r="F135" s="70">
        <v>19</v>
      </c>
      <c r="G135" s="117"/>
      <c r="H135" s="123"/>
      <c r="K135"/>
      <c r="L135"/>
    </row>
    <row r="136" spans="1:12" x14ac:dyDescent="0.25">
      <c r="A136" s="5"/>
      <c r="B136" s="94">
        <v>7</v>
      </c>
      <c r="C136" s="241" t="s">
        <v>3</v>
      </c>
      <c r="D136" s="279" t="s">
        <v>187</v>
      </c>
      <c r="E136" s="275">
        <v>158</v>
      </c>
      <c r="F136" s="70">
        <v>18</v>
      </c>
      <c r="G136" s="117"/>
      <c r="H136" s="123"/>
      <c r="K136"/>
      <c r="L136"/>
    </row>
    <row r="137" spans="1:12" x14ac:dyDescent="0.25">
      <c r="A137" s="5"/>
      <c r="B137" s="50">
        <v>8</v>
      </c>
      <c r="C137" s="241" t="s">
        <v>131</v>
      </c>
      <c r="D137" s="279" t="s">
        <v>191</v>
      </c>
      <c r="E137" s="275">
        <v>156</v>
      </c>
      <c r="F137" s="70">
        <v>17</v>
      </c>
      <c r="G137" s="117"/>
      <c r="H137" s="123"/>
      <c r="K137"/>
      <c r="L137"/>
    </row>
    <row r="138" spans="1:12" x14ac:dyDescent="0.25">
      <c r="A138" s="5"/>
      <c r="B138" s="50">
        <v>4.0999999999999996</v>
      </c>
      <c r="C138" s="273"/>
      <c r="D138" s="279" t="s">
        <v>24</v>
      </c>
      <c r="E138" s="280"/>
      <c r="F138" s="70"/>
      <c r="G138" s="117"/>
      <c r="H138" s="123"/>
      <c r="K138"/>
      <c r="L138"/>
    </row>
    <row r="139" spans="1:12" x14ac:dyDescent="0.25">
      <c r="A139" s="61"/>
      <c r="B139" s="54"/>
      <c r="C139" s="285" t="s">
        <v>106</v>
      </c>
      <c r="D139" s="283" t="s">
        <v>44</v>
      </c>
      <c r="E139" s="56" t="s">
        <v>26</v>
      </c>
      <c r="F139" s="56" t="s">
        <v>32</v>
      </c>
      <c r="G139" s="117"/>
      <c r="H139" s="123"/>
      <c r="K139"/>
      <c r="L139"/>
    </row>
    <row r="140" spans="1:12" x14ac:dyDescent="0.25">
      <c r="A140" s="5"/>
      <c r="B140" s="297">
        <v>1</v>
      </c>
      <c r="C140" s="241" t="s">
        <v>71</v>
      </c>
      <c r="D140" s="279" t="s">
        <v>74</v>
      </c>
      <c r="E140" s="294">
        <v>193</v>
      </c>
      <c r="F140" s="70">
        <v>30</v>
      </c>
      <c r="G140" s="292" t="s">
        <v>193</v>
      </c>
      <c r="H140" s="123"/>
      <c r="K140"/>
      <c r="L140"/>
    </row>
    <row r="141" spans="1:12" x14ac:dyDescent="0.25">
      <c r="A141" s="5"/>
      <c r="B141" s="298">
        <v>2</v>
      </c>
      <c r="C141" s="241" t="s">
        <v>114</v>
      </c>
      <c r="D141" s="279" t="s">
        <v>188</v>
      </c>
      <c r="E141" s="294">
        <v>193</v>
      </c>
      <c r="F141" s="70">
        <v>26</v>
      </c>
      <c r="G141" s="292" t="s">
        <v>194</v>
      </c>
      <c r="H141" s="123"/>
      <c r="K141"/>
      <c r="L141"/>
    </row>
    <row r="142" spans="1:12" x14ac:dyDescent="0.25">
      <c r="A142" s="5"/>
      <c r="B142" s="299">
        <v>3</v>
      </c>
      <c r="C142" s="241" t="s">
        <v>88</v>
      </c>
      <c r="D142" s="279" t="s">
        <v>187</v>
      </c>
      <c r="E142" s="275">
        <v>192</v>
      </c>
      <c r="F142" s="70">
        <v>23</v>
      </c>
      <c r="G142" s="117"/>
      <c r="H142" s="123"/>
      <c r="K142"/>
      <c r="L142"/>
    </row>
    <row r="143" spans="1:12" x14ac:dyDescent="0.25">
      <c r="A143" s="5"/>
      <c r="B143" s="96">
        <v>4</v>
      </c>
      <c r="C143" s="241" t="s">
        <v>92</v>
      </c>
      <c r="D143" s="279" t="s">
        <v>74</v>
      </c>
      <c r="E143" s="275">
        <v>189</v>
      </c>
      <c r="F143" s="70">
        <v>21</v>
      </c>
      <c r="G143" s="117"/>
      <c r="H143" s="123"/>
      <c r="K143"/>
      <c r="L143"/>
    </row>
    <row r="144" spans="1:12" x14ac:dyDescent="0.25">
      <c r="A144" s="5"/>
      <c r="B144" s="50">
        <v>5</v>
      </c>
      <c r="C144" s="241" t="s">
        <v>33</v>
      </c>
      <c r="D144" s="279" t="s">
        <v>9</v>
      </c>
      <c r="E144" s="275">
        <v>188</v>
      </c>
      <c r="F144" s="70">
        <v>20</v>
      </c>
      <c r="G144" s="117"/>
      <c r="H144" s="123"/>
      <c r="K144"/>
      <c r="L144"/>
    </row>
    <row r="145" spans="1:12" x14ac:dyDescent="0.25">
      <c r="A145" s="5"/>
      <c r="B145" s="96">
        <v>6</v>
      </c>
      <c r="C145" s="241" t="s">
        <v>22</v>
      </c>
      <c r="D145" s="279" t="s">
        <v>190</v>
      </c>
      <c r="E145" s="275">
        <v>187</v>
      </c>
      <c r="F145" s="70">
        <v>19</v>
      </c>
      <c r="G145" s="117"/>
      <c r="H145" s="123"/>
      <c r="K145"/>
      <c r="L145"/>
    </row>
    <row r="146" spans="1:12" x14ac:dyDescent="0.25">
      <c r="A146" s="5"/>
      <c r="B146" s="50">
        <v>7</v>
      </c>
      <c r="C146" s="241" t="s">
        <v>118</v>
      </c>
      <c r="D146" s="279" t="s">
        <v>89</v>
      </c>
      <c r="E146" s="275">
        <v>186</v>
      </c>
      <c r="F146" s="70">
        <v>18</v>
      </c>
      <c r="G146" s="117"/>
      <c r="H146" s="123"/>
      <c r="K146"/>
      <c r="L146"/>
    </row>
    <row r="147" spans="1:12" x14ac:dyDescent="0.25">
      <c r="A147" s="5"/>
      <c r="B147" s="96">
        <v>8</v>
      </c>
      <c r="C147" s="241" t="s">
        <v>72</v>
      </c>
      <c r="D147" s="279" t="s">
        <v>74</v>
      </c>
      <c r="E147" s="275">
        <v>183</v>
      </c>
      <c r="F147" s="70">
        <v>17</v>
      </c>
      <c r="G147" s="117"/>
      <c r="H147" s="123"/>
      <c r="K147"/>
      <c r="L147"/>
    </row>
    <row r="148" spans="1:12" x14ac:dyDescent="0.25">
      <c r="A148" s="5"/>
      <c r="B148" s="50">
        <v>9</v>
      </c>
      <c r="C148" s="241" t="s">
        <v>95</v>
      </c>
      <c r="D148" s="279" t="s">
        <v>187</v>
      </c>
      <c r="E148" s="275">
        <v>182</v>
      </c>
      <c r="F148" s="70">
        <v>16</v>
      </c>
      <c r="G148" s="117"/>
      <c r="H148" s="123"/>
      <c r="K148"/>
      <c r="L148"/>
    </row>
    <row r="149" spans="1:12" x14ac:dyDescent="0.25">
      <c r="A149" s="5"/>
      <c r="B149" s="96">
        <v>10</v>
      </c>
      <c r="C149" s="244" t="s">
        <v>173</v>
      </c>
      <c r="D149" s="279" t="s">
        <v>103</v>
      </c>
      <c r="E149" s="275">
        <v>180</v>
      </c>
      <c r="F149" s="70">
        <v>15</v>
      </c>
      <c r="G149" s="117"/>
      <c r="H149" s="123"/>
      <c r="K149"/>
      <c r="L149"/>
    </row>
    <row r="150" spans="1:12" x14ac:dyDescent="0.25">
      <c r="A150" s="5"/>
      <c r="B150" s="50">
        <v>11</v>
      </c>
      <c r="C150" s="244" t="s">
        <v>39</v>
      </c>
      <c r="D150" s="279" t="s">
        <v>74</v>
      </c>
      <c r="E150" s="275">
        <v>179</v>
      </c>
      <c r="F150" s="70">
        <v>14</v>
      </c>
      <c r="G150" s="117"/>
      <c r="H150" s="123"/>
      <c r="K150"/>
      <c r="L150"/>
    </row>
    <row r="151" spans="1:12" x14ac:dyDescent="0.25">
      <c r="A151" s="5"/>
      <c r="B151" s="96">
        <v>12</v>
      </c>
      <c r="C151" s="273" t="s">
        <v>21</v>
      </c>
      <c r="D151" s="279" t="s">
        <v>9</v>
      </c>
      <c r="E151" s="275">
        <v>179</v>
      </c>
      <c r="F151" s="70">
        <v>13</v>
      </c>
      <c r="G151" s="117"/>
      <c r="H151" s="123"/>
      <c r="K151"/>
      <c r="L151"/>
    </row>
    <row r="152" spans="1:12" x14ac:dyDescent="0.25">
      <c r="A152" s="61"/>
      <c r="B152" s="53"/>
      <c r="C152" s="284" t="s">
        <v>84</v>
      </c>
      <c r="D152" s="283" t="s">
        <v>44</v>
      </c>
      <c r="E152" s="56" t="s">
        <v>26</v>
      </c>
      <c r="F152" s="56" t="s">
        <v>32</v>
      </c>
      <c r="G152" s="117"/>
      <c r="H152" s="123"/>
      <c r="K152"/>
      <c r="L152"/>
    </row>
    <row r="153" spans="1:12" x14ac:dyDescent="0.25">
      <c r="A153" s="5"/>
      <c r="B153" s="297">
        <v>1</v>
      </c>
      <c r="C153" s="241" t="s">
        <v>19</v>
      </c>
      <c r="D153" s="279" t="s">
        <v>89</v>
      </c>
      <c r="E153" s="275">
        <v>186</v>
      </c>
      <c r="F153" s="70">
        <v>30</v>
      </c>
      <c r="G153" s="117"/>
      <c r="H153" s="123"/>
      <c r="K153"/>
      <c r="L153"/>
    </row>
    <row r="154" spans="1:12" x14ac:dyDescent="0.25">
      <c r="A154" s="5"/>
      <c r="B154" s="298">
        <v>2</v>
      </c>
      <c r="C154" s="241" t="s">
        <v>23</v>
      </c>
      <c r="D154" s="279" t="s">
        <v>103</v>
      </c>
      <c r="E154" s="275">
        <v>182</v>
      </c>
      <c r="F154" s="70">
        <v>26</v>
      </c>
      <c r="G154" s="117"/>
      <c r="H154" s="123"/>
      <c r="K154"/>
      <c r="L154"/>
    </row>
    <row r="155" spans="1:12" x14ac:dyDescent="0.25">
      <c r="A155" s="5"/>
      <c r="B155" s="299">
        <v>3</v>
      </c>
      <c r="C155" s="241" t="s">
        <v>37</v>
      </c>
      <c r="D155" s="279" t="s">
        <v>89</v>
      </c>
      <c r="E155" s="275">
        <v>179</v>
      </c>
      <c r="F155" s="70">
        <v>23</v>
      </c>
      <c r="G155" s="117"/>
      <c r="H155" s="123"/>
      <c r="K155"/>
      <c r="L155"/>
    </row>
    <row r="156" spans="1:12" x14ac:dyDescent="0.25">
      <c r="A156" s="5"/>
      <c r="B156" s="50">
        <v>4</v>
      </c>
      <c r="C156" s="241" t="s">
        <v>168</v>
      </c>
      <c r="D156" s="14" t="s">
        <v>89</v>
      </c>
      <c r="E156" s="275">
        <v>177</v>
      </c>
      <c r="F156" s="70">
        <v>21</v>
      </c>
      <c r="G156" s="117"/>
      <c r="H156" s="123"/>
      <c r="K156"/>
      <c r="L156"/>
    </row>
    <row r="157" spans="1:12" x14ac:dyDescent="0.25">
      <c r="A157" s="5"/>
      <c r="B157" s="96">
        <v>8</v>
      </c>
      <c r="C157" s="241" t="s">
        <v>18</v>
      </c>
      <c r="D157" s="279" t="s">
        <v>103</v>
      </c>
      <c r="E157" s="275">
        <v>175</v>
      </c>
      <c r="F157" s="70">
        <v>20</v>
      </c>
      <c r="G157" s="117"/>
      <c r="H157" s="123"/>
      <c r="K157"/>
      <c r="L157"/>
    </row>
    <row r="158" spans="1:12" x14ac:dyDescent="0.25">
      <c r="A158" s="5"/>
      <c r="B158" s="50">
        <v>5</v>
      </c>
      <c r="C158" s="241" t="s">
        <v>161</v>
      </c>
      <c r="D158" s="279" t="s">
        <v>157</v>
      </c>
      <c r="E158" s="301">
        <v>146</v>
      </c>
      <c r="F158" s="70">
        <v>19</v>
      </c>
      <c r="G158" s="117"/>
      <c r="H158" s="123"/>
      <c r="K158"/>
      <c r="L158"/>
    </row>
    <row r="159" spans="1:12" x14ac:dyDescent="0.25">
      <c r="A159" s="5"/>
      <c r="B159" s="50">
        <v>6</v>
      </c>
      <c r="C159" s="241" t="s">
        <v>181</v>
      </c>
      <c r="D159" s="279" t="s">
        <v>157</v>
      </c>
      <c r="E159" s="301">
        <v>146</v>
      </c>
      <c r="F159" s="36">
        <v>18</v>
      </c>
      <c r="G159" s="117"/>
      <c r="H159" s="123"/>
      <c r="K159"/>
      <c r="L159"/>
    </row>
    <row r="160" spans="1:12" x14ac:dyDescent="0.25">
      <c r="A160" s="5"/>
      <c r="B160" s="50">
        <v>7</v>
      </c>
      <c r="C160" s="241"/>
      <c r="D160" s="14"/>
      <c r="E160" s="242"/>
      <c r="F160" s="36"/>
      <c r="G160" s="117"/>
      <c r="H160" s="123"/>
      <c r="K160"/>
      <c r="L160"/>
    </row>
    <row r="161" spans="1:12" x14ac:dyDescent="0.25">
      <c r="A161" s="37">
        <v>3</v>
      </c>
      <c r="B161" s="49" t="s">
        <v>45</v>
      </c>
      <c r="C161" s="29" t="s">
        <v>46</v>
      </c>
      <c r="D161" s="21" t="s">
        <v>103</v>
      </c>
      <c r="E161" s="60" t="s">
        <v>26</v>
      </c>
      <c r="F161" s="60">
        <v>10.9</v>
      </c>
      <c r="G161" s="117"/>
      <c r="H161" s="123"/>
      <c r="K161"/>
      <c r="L161"/>
    </row>
    <row r="162" spans="1:12" x14ac:dyDescent="0.25">
      <c r="A162" s="37">
        <v>3</v>
      </c>
      <c r="B162" s="49" t="s">
        <v>45</v>
      </c>
      <c r="C162" s="29" t="s">
        <v>46</v>
      </c>
      <c r="D162" s="21" t="s">
        <v>74</v>
      </c>
      <c r="E162" s="60" t="s">
        <v>26</v>
      </c>
      <c r="F162" s="60">
        <v>10.9</v>
      </c>
      <c r="G162" s="117"/>
      <c r="H162" s="123"/>
      <c r="K162"/>
      <c r="L162"/>
    </row>
    <row r="163" spans="1:12" x14ac:dyDescent="0.25">
      <c r="A163" s="37">
        <v>3</v>
      </c>
      <c r="B163" s="49" t="s">
        <v>45</v>
      </c>
      <c r="C163" s="102" t="s">
        <v>46</v>
      </c>
      <c r="D163" s="21" t="s">
        <v>110</v>
      </c>
      <c r="E163" s="60" t="s">
        <v>26</v>
      </c>
      <c r="F163" s="60">
        <v>10.9</v>
      </c>
      <c r="G163" s="117"/>
      <c r="H163" s="123"/>
      <c r="K163"/>
      <c r="L163"/>
    </row>
    <row r="164" spans="1:12" x14ac:dyDescent="0.25">
      <c r="A164" s="37">
        <v>3</v>
      </c>
      <c r="B164" s="49" t="s">
        <v>45</v>
      </c>
      <c r="C164" s="29" t="s">
        <v>46</v>
      </c>
      <c r="D164" s="21" t="s">
        <v>75</v>
      </c>
      <c r="E164" s="60" t="s">
        <v>26</v>
      </c>
      <c r="F164" s="60">
        <v>10.9</v>
      </c>
      <c r="G164" s="117"/>
      <c r="H164" s="123"/>
      <c r="K164"/>
      <c r="L164"/>
    </row>
    <row r="165" spans="1:12" x14ac:dyDescent="0.25">
      <c r="A165" s="37">
        <v>3</v>
      </c>
      <c r="B165" s="49" t="s">
        <v>45</v>
      </c>
      <c r="C165" s="29" t="s">
        <v>46</v>
      </c>
      <c r="D165" s="21" t="s">
        <v>89</v>
      </c>
      <c r="E165" s="60" t="s">
        <v>26</v>
      </c>
      <c r="F165" s="60">
        <v>10.9</v>
      </c>
      <c r="G165" s="117"/>
      <c r="H165" s="123"/>
      <c r="K165"/>
      <c r="L165"/>
    </row>
    <row r="166" spans="1:12" x14ac:dyDescent="0.25">
      <c r="A166" s="37">
        <v>3</v>
      </c>
      <c r="B166" s="49" t="s">
        <v>45</v>
      </c>
      <c r="C166" s="124" t="s">
        <v>46</v>
      </c>
      <c r="D166" s="21" t="s">
        <v>34</v>
      </c>
      <c r="E166" s="60" t="s">
        <v>26</v>
      </c>
      <c r="F166" s="60">
        <v>10.9</v>
      </c>
      <c r="G166" s="117"/>
      <c r="H166" s="123"/>
      <c r="K166"/>
      <c r="L166"/>
    </row>
    <row r="167" spans="1:12" x14ac:dyDescent="0.25">
      <c r="A167" s="37">
        <v>3</v>
      </c>
      <c r="B167" s="49" t="s">
        <v>45</v>
      </c>
      <c r="C167" s="29" t="s">
        <v>46</v>
      </c>
      <c r="D167" s="21" t="s">
        <v>35</v>
      </c>
      <c r="E167" s="60" t="s">
        <v>26</v>
      </c>
      <c r="F167" s="60">
        <v>10.9</v>
      </c>
      <c r="G167" s="117"/>
      <c r="H167" s="123"/>
      <c r="K167"/>
      <c r="L167"/>
    </row>
    <row r="168" spans="1:12" x14ac:dyDescent="0.25">
      <c r="A168" s="37">
        <v>3</v>
      </c>
      <c r="B168" s="49" t="s">
        <v>45</v>
      </c>
      <c r="C168" s="29" t="s">
        <v>46</v>
      </c>
      <c r="D168" s="21" t="s">
        <v>97</v>
      </c>
      <c r="E168" s="60" t="s">
        <v>26</v>
      </c>
      <c r="F168" s="60">
        <v>10.9</v>
      </c>
      <c r="G168" s="117"/>
      <c r="H168" s="123"/>
      <c r="K168"/>
      <c r="L168"/>
    </row>
    <row r="169" spans="1:12" x14ac:dyDescent="0.25">
      <c r="A169" s="37">
        <v>3</v>
      </c>
      <c r="B169" s="49" t="s">
        <v>45</v>
      </c>
      <c r="C169" s="29" t="s">
        <v>46</v>
      </c>
      <c r="D169" s="21" t="s">
        <v>5</v>
      </c>
      <c r="E169" s="60" t="s">
        <v>26</v>
      </c>
      <c r="F169" s="60">
        <v>10.9</v>
      </c>
      <c r="G169" s="117"/>
      <c r="H169" s="123"/>
      <c r="K169"/>
      <c r="L169"/>
    </row>
    <row r="170" spans="1:12" x14ac:dyDescent="0.25">
      <c r="A170" s="37">
        <v>3</v>
      </c>
      <c r="B170" s="49" t="s">
        <v>45</v>
      </c>
      <c r="C170" s="29" t="s">
        <v>46</v>
      </c>
      <c r="D170" s="21" t="s">
        <v>101</v>
      </c>
      <c r="E170" s="60" t="s">
        <v>26</v>
      </c>
      <c r="F170" s="60">
        <v>10.9</v>
      </c>
      <c r="G170" s="117"/>
      <c r="H170" s="123"/>
      <c r="K170"/>
      <c r="L170"/>
    </row>
    <row r="171" spans="1:12" x14ac:dyDescent="0.25">
      <c r="A171" s="37">
        <v>3</v>
      </c>
      <c r="B171" s="49" t="s">
        <v>45</v>
      </c>
      <c r="C171" s="29" t="s">
        <v>46</v>
      </c>
      <c r="D171" s="21" t="s">
        <v>112</v>
      </c>
      <c r="E171" s="60" t="s">
        <v>26</v>
      </c>
      <c r="F171" s="60">
        <v>10.9</v>
      </c>
      <c r="G171" s="117"/>
      <c r="H171" s="123"/>
      <c r="K171"/>
      <c r="L171"/>
    </row>
    <row r="172" spans="1:12" x14ac:dyDescent="0.25">
      <c r="A172" s="37">
        <v>3</v>
      </c>
      <c r="B172" s="49" t="s">
        <v>45</v>
      </c>
      <c r="C172" s="29" t="s">
        <v>46</v>
      </c>
      <c r="D172" s="21" t="s">
        <v>83</v>
      </c>
      <c r="E172" s="60" t="s">
        <v>26</v>
      </c>
      <c r="F172" s="60">
        <v>10.9</v>
      </c>
      <c r="G172" s="117"/>
      <c r="H172" s="123"/>
      <c r="K172"/>
      <c r="L172"/>
    </row>
    <row r="173" spans="1:12" x14ac:dyDescent="0.25">
      <c r="A173" s="37">
        <v>3</v>
      </c>
      <c r="B173" s="49" t="s">
        <v>45</v>
      </c>
      <c r="C173" s="29" t="s">
        <v>46</v>
      </c>
      <c r="D173" s="21" t="s">
        <v>34</v>
      </c>
      <c r="E173" s="60" t="s">
        <v>26</v>
      </c>
      <c r="F173" s="60">
        <v>10.9</v>
      </c>
      <c r="G173" s="117"/>
      <c r="H173" s="123"/>
      <c r="K173"/>
      <c r="L173"/>
    </row>
    <row r="174" spans="1:12" x14ac:dyDescent="0.25">
      <c r="A174" s="37">
        <v>3</v>
      </c>
      <c r="B174" s="49" t="s">
        <v>45</v>
      </c>
      <c r="C174" s="29" t="s">
        <v>46</v>
      </c>
      <c r="D174" s="21" t="s">
        <v>35</v>
      </c>
      <c r="E174" s="60" t="s">
        <v>26</v>
      </c>
      <c r="F174" s="60">
        <v>10.9</v>
      </c>
      <c r="G174" s="117"/>
      <c r="H174" s="123"/>
      <c r="K174"/>
      <c r="L174"/>
    </row>
    <row r="175" spans="1:12" x14ac:dyDescent="0.25">
      <c r="A175" s="37">
        <v>3</v>
      </c>
      <c r="B175" s="49" t="s">
        <v>45</v>
      </c>
      <c r="C175" s="29" t="s">
        <v>46</v>
      </c>
      <c r="D175" s="21" t="s">
        <v>97</v>
      </c>
      <c r="E175" s="60" t="s">
        <v>26</v>
      </c>
      <c r="F175" s="60">
        <v>10.9</v>
      </c>
      <c r="G175" s="117"/>
      <c r="H175" s="123"/>
      <c r="K175"/>
      <c r="L175"/>
    </row>
    <row r="176" spans="1:12" x14ac:dyDescent="0.25">
      <c r="A176" s="37">
        <v>3</v>
      </c>
      <c r="B176" s="49" t="s">
        <v>45</v>
      </c>
      <c r="C176" s="29" t="s">
        <v>46</v>
      </c>
      <c r="D176" s="21" t="s">
        <v>5</v>
      </c>
      <c r="E176" s="60" t="s">
        <v>26</v>
      </c>
      <c r="F176" s="60">
        <v>10.9</v>
      </c>
      <c r="G176" s="117"/>
      <c r="H176" s="123"/>
      <c r="K176"/>
      <c r="L176"/>
    </row>
    <row r="177" spans="2:12" x14ac:dyDescent="0.25">
      <c r="B177" s="49" t="s">
        <v>45</v>
      </c>
      <c r="C177" s="29" t="s">
        <v>46</v>
      </c>
      <c r="D177" s="21" t="s">
        <v>101</v>
      </c>
      <c r="E177" s="60" t="s">
        <v>26</v>
      </c>
      <c r="F177" s="60">
        <v>10.9</v>
      </c>
      <c r="G177" s="117"/>
      <c r="H177" s="123"/>
      <c r="K177"/>
      <c r="L177"/>
    </row>
    <row r="178" spans="2:12" x14ac:dyDescent="0.25">
      <c r="B178" s="49" t="s">
        <v>45</v>
      </c>
      <c r="C178" s="29" t="s">
        <v>46</v>
      </c>
      <c r="D178" s="21" t="s">
        <v>112</v>
      </c>
      <c r="E178" s="60" t="s">
        <v>26</v>
      </c>
      <c r="F178" s="60">
        <v>10.9</v>
      </c>
      <c r="G178" s="117"/>
      <c r="H178" s="123"/>
      <c r="K178"/>
      <c r="L178"/>
    </row>
    <row r="179" spans="2:12" x14ac:dyDescent="0.25">
      <c r="B179" s="49" t="s">
        <v>45</v>
      </c>
      <c r="C179" s="29" t="s">
        <v>46</v>
      </c>
      <c r="D179" s="21" t="s">
        <v>83</v>
      </c>
      <c r="E179" s="60" t="s">
        <v>26</v>
      </c>
      <c r="F179" s="60">
        <v>10.9</v>
      </c>
      <c r="G179" s="117"/>
      <c r="H179" s="123"/>
      <c r="K179"/>
      <c r="L179"/>
    </row>
  </sheetData>
  <sortState ref="C119:E128">
    <sortCondition descending="1" ref="E119:E128"/>
  </sortState>
  <phoneticPr fontId="0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zoomScaleNormal="100" workbookViewId="0">
      <selection activeCell="O80" sqref="O80"/>
    </sheetView>
  </sheetViews>
  <sheetFormatPr defaultRowHeight="12.75" x14ac:dyDescent="0.2"/>
  <cols>
    <col min="1" max="1" width="5.7109375" customWidth="1"/>
    <col min="2" max="2" width="8" customWidth="1"/>
    <col min="3" max="3" width="18.5703125" customWidth="1"/>
    <col min="4" max="4" width="17.5703125" customWidth="1"/>
    <col min="11" max="11" width="12.28515625" customWidth="1"/>
  </cols>
  <sheetData>
    <row r="1" spans="1:12" ht="16.5" x14ac:dyDescent="0.25">
      <c r="A1" s="62"/>
      <c r="B1" s="63"/>
      <c r="C1" s="64" t="s">
        <v>212</v>
      </c>
      <c r="D1" s="68"/>
      <c r="E1" s="65"/>
      <c r="F1" s="66"/>
      <c r="G1" s="67"/>
      <c r="H1" s="67"/>
      <c r="I1" s="67"/>
      <c r="J1" s="69"/>
      <c r="K1" s="112"/>
      <c r="L1" s="118"/>
    </row>
    <row r="2" spans="1:12" ht="16.5" x14ac:dyDescent="0.25">
      <c r="A2" s="235"/>
      <c r="B2" s="236"/>
      <c r="C2" s="30"/>
      <c r="D2" s="149"/>
      <c r="E2" s="237"/>
      <c r="F2" s="238"/>
      <c r="G2" s="239"/>
      <c r="H2" s="239"/>
      <c r="I2" s="239"/>
      <c r="J2" s="240"/>
      <c r="K2" s="114"/>
      <c r="L2" s="120"/>
    </row>
    <row r="3" spans="1:12" ht="15.75" x14ac:dyDescent="0.25">
      <c r="A3" s="78"/>
      <c r="B3" s="79" t="s">
        <v>119</v>
      </c>
      <c r="C3" s="80"/>
      <c r="D3" s="81"/>
      <c r="E3" s="82" t="s">
        <v>210</v>
      </c>
      <c r="F3" s="82"/>
      <c r="G3" s="83"/>
      <c r="H3" s="83"/>
      <c r="I3" s="84" t="s">
        <v>211</v>
      </c>
      <c r="J3" s="85"/>
      <c r="K3" s="113"/>
      <c r="L3" s="119"/>
    </row>
    <row r="4" spans="1:12" ht="21" x14ac:dyDescent="0.25">
      <c r="A4" s="71" t="s">
        <v>48</v>
      </c>
      <c r="B4" s="72" t="s">
        <v>43</v>
      </c>
      <c r="C4" s="73" t="s">
        <v>0</v>
      </c>
      <c r="D4" s="73" t="s">
        <v>1</v>
      </c>
      <c r="E4" s="74" t="s">
        <v>47</v>
      </c>
      <c r="F4" s="75"/>
      <c r="G4" s="76"/>
      <c r="H4" s="76"/>
      <c r="I4" s="77"/>
      <c r="J4" s="77"/>
      <c r="K4" s="117"/>
      <c r="L4" s="123"/>
    </row>
    <row r="5" spans="1:12" ht="15.75" x14ac:dyDescent="0.25">
      <c r="A5" s="37">
        <v>3</v>
      </c>
      <c r="B5" s="49" t="s">
        <v>45</v>
      </c>
      <c r="C5" s="29" t="s">
        <v>46</v>
      </c>
      <c r="D5" s="21" t="s">
        <v>89</v>
      </c>
      <c r="E5" s="37"/>
      <c r="F5" s="59" t="s">
        <v>85</v>
      </c>
      <c r="G5" s="59" t="s">
        <v>86</v>
      </c>
      <c r="H5" s="60"/>
      <c r="I5" s="60" t="s">
        <v>26</v>
      </c>
      <c r="J5" s="60">
        <v>10.9</v>
      </c>
      <c r="K5" s="327" t="s">
        <v>216</v>
      </c>
      <c r="L5" s="120"/>
    </row>
    <row r="6" spans="1:12" ht="15.75" x14ac:dyDescent="0.25">
      <c r="A6" s="5">
        <v>2</v>
      </c>
      <c r="B6" s="50"/>
      <c r="C6" s="95" t="s">
        <v>168</v>
      </c>
      <c r="D6" s="14" t="s">
        <v>89</v>
      </c>
      <c r="E6" s="11">
        <v>5</v>
      </c>
      <c r="F6" s="13"/>
      <c r="G6" s="13"/>
      <c r="H6" s="13"/>
      <c r="I6" s="16">
        <f t="shared" ref="I6:I11" si="0">SUM(F6:H6)</f>
        <v>0</v>
      </c>
      <c r="J6" s="36"/>
      <c r="K6" s="316"/>
      <c r="L6" s="120">
        <f>SUM(K6:K11)</f>
        <v>562</v>
      </c>
    </row>
    <row r="7" spans="1:12" ht="18" customHeight="1" x14ac:dyDescent="0.25">
      <c r="A7" s="5">
        <v>2</v>
      </c>
      <c r="B7" s="50"/>
      <c r="C7" s="26" t="s">
        <v>37</v>
      </c>
      <c r="D7" s="14" t="s">
        <v>89</v>
      </c>
      <c r="E7" s="11">
        <v>5</v>
      </c>
      <c r="F7" s="13">
        <v>90</v>
      </c>
      <c r="G7" s="13">
        <v>88</v>
      </c>
      <c r="H7" s="13"/>
      <c r="I7" s="16">
        <f t="shared" si="0"/>
        <v>178</v>
      </c>
      <c r="J7" s="36"/>
      <c r="K7" s="315">
        <v>183</v>
      </c>
      <c r="L7" s="120"/>
    </row>
    <row r="8" spans="1:12" ht="18" customHeight="1" x14ac:dyDescent="0.25">
      <c r="A8" s="5">
        <v>1</v>
      </c>
      <c r="B8" s="50"/>
      <c r="C8" s="26" t="s">
        <v>19</v>
      </c>
      <c r="D8" s="14" t="s">
        <v>89</v>
      </c>
      <c r="E8" s="11">
        <v>5</v>
      </c>
      <c r="F8" s="16">
        <v>94</v>
      </c>
      <c r="G8" s="16">
        <v>92</v>
      </c>
      <c r="H8" s="16"/>
      <c r="I8" s="16">
        <f t="shared" si="0"/>
        <v>186</v>
      </c>
      <c r="J8" s="36"/>
      <c r="K8" s="315">
        <v>191</v>
      </c>
      <c r="L8" s="120"/>
    </row>
    <row r="9" spans="1:12" ht="17.25" customHeight="1" x14ac:dyDescent="0.25">
      <c r="A9" s="5">
        <v>1</v>
      </c>
      <c r="B9" s="50"/>
      <c r="C9" s="26" t="s">
        <v>118</v>
      </c>
      <c r="D9" s="14" t="s">
        <v>89</v>
      </c>
      <c r="E9" s="11">
        <v>0</v>
      </c>
      <c r="F9" s="15">
        <v>91</v>
      </c>
      <c r="G9" s="15">
        <v>97</v>
      </c>
      <c r="H9" s="15"/>
      <c r="I9" s="16">
        <f t="shared" si="0"/>
        <v>188</v>
      </c>
      <c r="J9" s="36"/>
      <c r="K9" s="315">
        <v>188</v>
      </c>
      <c r="L9" s="120"/>
    </row>
    <row r="10" spans="1:12" ht="15.75" x14ac:dyDescent="0.25">
      <c r="A10" s="5">
        <v>1</v>
      </c>
      <c r="B10" s="50"/>
      <c r="C10" s="26"/>
      <c r="D10" s="14" t="s">
        <v>89</v>
      </c>
      <c r="E10" s="11"/>
      <c r="F10" s="13"/>
      <c r="G10" s="13"/>
      <c r="H10" s="13"/>
      <c r="I10" s="16">
        <f t="shared" si="0"/>
        <v>0</v>
      </c>
      <c r="J10" s="36"/>
      <c r="K10" s="315"/>
      <c r="L10" s="120"/>
    </row>
    <row r="11" spans="1:12" ht="15.75" x14ac:dyDescent="0.25">
      <c r="A11" s="5">
        <v>1</v>
      </c>
      <c r="B11" s="92"/>
      <c r="C11" s="92"/>
      <c r="D11" s="14" t="s">
        <v>89</v>
      </c>
      <c r="E11" s="11"/>
      <c r="F11" s="50"/>
      <c r="G11" s="50"/>
      <c r="H11" s="50"/>
      <c r="I11" s="16">
        <f t="shared" si="0"/>
        <v>0</v>
      </c>
      <c r="J11" s="36"/>
      <c r="K11" s="316"/>
      <c r="L11" s="120"/>
    </row>
    <row r="12" spans="1:12" ht="15.75" x14ac:dyDescent="0.25">
      <c r="A12" s="37">
        <v>3</v>
      </c>
      <c r="B12" s="49" t="s">
        <v>45</v>
      </c>
      <c r="C12" s="29" t="s">
        <v>46</v>
      </c>
      <c r="D12" s="21" t="s">
        <v>103</v>
      </c>
      <c r="E12" s="37"/>
      <c r="F12" s="59" t="s">
        <v>85</v>
      </c>
      <c r="G12" s="59" t="s">
        <v>86</v>
      </c>
      <c r="H12" s="60"/>
      <c r="I12" s="60" t="s">
        <v>26</v>
      </c>
      <c r="J12" s="60">
        <v>10.9</v>
      </c>
      <c r="K12" s="317"/>
      <c r="L12" s="121"/>
    </row>
    <row r="13" spans="1:12" ht="21" customHeight="1" x14ac:dyDescent="0.25">
      <c r="A13" s="5">
        <v>2</v>
      </c>
      <c r="B13" s="51"/>
      <c r="C13" s="26" t="s">
        <v>68</v>
      </c>
      <c r="D13" s="14" t="s">
        <v>103</v>
      </c>
      <c r="E13" s="11">
        <v>8</v>
      </c>
      <c r="F13" s="13">
        <v>83</v>
      </c>
      <c r="G13" s="13">
        <v>81</v>
      </c>
      <c r="H13" s="13"/>
      <c r="I13" s="16">
        <f t="shared" ref="I13:I18" si="1">SUM(F13:H13)</f>
        <v>164</v>
      </c>
      <c r="J13" s="36"/>
      <c r="K13" s="315">
        <v>172</v>
      </c>
      <c r="L13" s="120">
        <f>SUM(K13:K18)</f>
        <v>543</v>
      </c>
    </row>
    <row r="14" spans="1:12" ht="20.25" customHeight="1" x14ac:dyDescent="0.25">
      <c r="A14" s="5">
        <v>2</v>
      </c>
      <c r="B14" s="51"/>
      <c r="C14" s="26" t="s">
        <v>23</v>
      </c>
      <c r="D14" s="14" t="s">
        <v>103</v>
      </c>
      <c r="E14" s="11">
        <v>5</v>
      </c>
      <c r="F14" s="15">
        <v>93</v>
      </c>
      <c r="G14" s="15">
        <v>93</v>
      </c>
      <c r="H14" s="15"/>
      <c r="I14" s="16">
        <f t="shared" si="1"/>
        <v>186</v>
      </c>
      <c r="J14" s="36"/>
      <c r="K14" s="315">
        <v>191</v>
      </c>
      <c r="L14" s="120"/>
    </row>
    <row r="15" spans="1:12" ht="20.25" customHeight="1" x14ac:dyDescent="0.25">
      <c r="A15" s="5">
        <v>1</v>
      </c>
      <c r="B15" s="51"/>
      <c r="C15" s="26" t="s">
        <v>18</v>
      </c>
      <c r="D15" s="14" t="s">
        <v>103</v>
      </c>
      <c r="E15" s="11">
        <v>5</v>
      </c>
      <c r="F15" s="15">
        <v>87</v>
      </c>
      <c r="G15" s="15">
        <v>88</v>
      </c>
      <c r="H15" s="15"/>
      <c r="I15" s="16">
        <f t="shared" si="1"/>
        <v>175</v>
      </c>
      <c r="J15" s="36"/>
      <c r="K15" s="315">
        <v>180</v>
      </c>
      <c r="L15" s="120"/>
    </row>
    <row r="16" spans="1:12" ht="18.75" customHeight="1" x14ac:dyDescent="0.25">
      <c r="A16" s="5">
        <v>1</v>
      </c>
      <c r="B16" s="50"/>
      <c r="C16" s="97" t="s">
        <v>147</v>
      </c>
      <c r="D16" s="14" t="s">
        <v>103</v>
      </c>
      <c r="E16" s="11">
        <v>0</v>
      </c>
      <c r="F16" s="15"/>
      <c r="G16" s="15"/>
      <c r="H16" s="15"/>
      <c r="I16" s="16">
        <f t="shared" si="1"/>
        <v>0</v>
      </c>
      <c r="J16" s="36"/>
      <c r="K16" s="315"/>
      <c r="L16" s="120"/>
    </row>
    <row r="17" spans="1:12" ht="20.25" customHeight="1" x14ac:dyDescent="0.25">
      <c r="A17" s="5">
        <v>1</v>
      </c>
      <c r="B17" s="101"/>
      <c r="C17" s="108"/>
      <c r="D17" s="99" t="s">
        <v>103</v>
      </c>
      <c r="E17" s="11"/>
      <c r="F17" s="15"/>
      <c r="G17" s="15"/>
      <c r="H17" s="15"/>
      <c r="I17" s="16">
        <f t="shared" si="1"/>
        <v>0</v>
      </c>
      <c r="J17" s="36"/>
      <c r="K17" s="315"/>
      <c r="L17" s="120"/>
    </row>
    <row r="18" spans="1:12" ht="15.75" x14ac:dyDescent="0.25">
      <c r="A18" s="5">
        <v>1</v>
      </c>
      <c r="B18" s="50"/>
      <c r="C18" s="26"/>
      <c r="D18" s="99" t="s">
        <v>103</v>
      </c>
      <c r="E18" s="11"/>
      <c r="F18" s="15"/>
      <c r="G18" s="15"/>
      <c r="H18" s="15"/>
      <c r="I18" s="16">
        <f t="shared" si="1"/>
        <v>0</v>
      </c>
      <c r="J18" s="36"/>
      <c r="K18" s="315" t="s">
        <v>24</v>
      </c>
      <c r="L18" s="120"/>
    </row>
    <row r="19" spans="1:12" ht="15.75" x14ac:dyDescent="0.25">
      <c r="A19" s="37">
        <v>3</v>
      </c>
      <c r="B19" s="49" t="s">
        <v>45</v>
      </c>
      <c r="C19" s="29" t="s">
        <v>46</v>
      </c>
      <c r="D19" s="21" t="s">
        <v>74</v>
      </c>
      <c r="E19" s="37"/>
      <c r="F19" s="59" t="s">
        <v>85</v>
      </c>
      <c r="G19" s="59" t="s">
        <v>86</v>
      </c>
      <c r="H19" s="60"/>
      <c r="I19" s="60" t="s">
        <v>26</v>
      </c>
      <c r="J19" s="60">
        <v>10.9</v>
      </c>
      <c r="K19" s="315" t="s">
        <v>24</v>
      </c>
      <c r="L19" s="120"/>
    </row>
    <row r="20" spans="1:12" ht="21" customHeight="1" x14ac:dyDescent="0.25">
      <c r="A20" s="5">
        <v>2</v>
      </c>
      <c r="B20" s="50"/>
      <c r="C20" s="26" t="s">
        <v>39</v>
      </c>
      <c r="D20" s="14" t="s">
        <v>74</v>
      </c>
      <c r="E20" s="11">
        <v>0</v>
      </c>
      <c r="F20" s="15"/>
      <c r="G20" s="15"/>
      <c r="H20" s="15"/>
      <c r="I20" s="16">
        <f t="shared" ref="I20:I25" si="2">SUM(F20:H20)</f>
        <v>0</v>
      </c>
      <c r="J20" s="36"/>
      <c r="K20" s="315"/>
      <c r="L20" s="120">
        <f>SUM(K20:K25)</f>
        <v>539</v>
      </c>
    </row>
    <row r="21" spans="1:12" ht="15.75" x14ac:dyDescent="0.25">
      <c r="A21" s="5">
        <v>1</v>
      </c>
      <c r="B21" s="51"/>
      <c r="C21" s="26" t="s">
        <v>71</v>
      </c>
      <c r="D21" s="14" t="s">
        <v>74</v>
      </c>
      <c r="E21" s="11">
        <v>0</v>
      </c>
      <c r="F21" s="15">
        <v>91</v>
      </c>
      <c r="G21" s="15">
        <v>89</v>
      </c>
      <c r="H21" s="15"/>
      <c r="I21" s="16">
        <f t="shared" si="2"/>
        <v>180</v>
      </c>
      <c r="J21" s="36"/>
      <c r="K21" s="315">
        <v>180</v>
      </c>
      <c r="L21" s="120"/>
    </row>
    <row r="22" spans="1:12" ht="19.5" customHeight="1" x14ac:dyDescent="0.25">
      <c r="A22" s="5">
        <v>1</v>
      </c>
      <c r="B22" s="51"/>
      <c r="C22" s="26" t="s">
        <v>92</v>
      </c>
      <c r="D22" s="14" t="s">
        <v>74</v>
      </c>
      <c r="E22" s="11">
        <v>0</v>
      </c>
      <c r="F22" s="15">
        <v>92</v>
      </c>
      <c r="G22" s="15">
        <v>95</v>
      </c>
      <c r="H22" s="15"/>
      <c r="I22" s="16">
        <f t="shared" si="2"/>
        <v>187</v>
      </c>
      <c r="J22" s="36"/>
      <c r="K22" s="315">
        <v>187</v>
      </c>
      <c r="L22" s="120"/>
    </row>
    <row r="23" spans="1:12" ht="21" customHeight="1" x14ac:dyDescent="0.25">
      <c r="A23" s="5">
        <v>1</v>
      </c>
      <c r="B23" s="51"/>
      <c r="C23" s="26" t="s">
        <v>72</v>
      </c>
      <c r="D23" s="14" t="s">
        <v>74</v>
      </c>
      <c r="E23" s="11">
        <v>0</v>
      </c>
      <c r="F23" s="32">
        <v>78</v>
      </c>
      <c r="G23" s="32">
        <v>88</v>
      </c>
      <c r="H23" s="32"/>
      <c r="I23" s="16">
        <f t="shared" si="2"/>
        <v>166</v>
      </c>
      <c r="J23" s="36"/>
      <c r="K23" s="315"/>
      <c r="L23" s="120"/>
    </row>
    <row r="24" spans="1:12" ht="23.25" customHeight="1" x14ac:dyDescent="0.25">
      <c r="A24" s="5">
        <v>1</v>
      </c>
      <c r="B24" s="50"/>
      <c r="C24" s="26" t="s">
        <v>162</v>
      </c>
      <c r="D24" s="14" t="s">
        <v>74</v>
      </c>
      <c r="E24" s="11">
        <v>8</v>
      </c>
      <c r="F24" s="16">
        <v>80</v>
      </c>
      <c r="G24" s="16">
        <v>84</v>
      </c>
      <c r="H24" s="16"/>
      <c r="I24" s="16">
        <f t="shared" si="2"/>
        <v>164</v>
      </c>
      <c r="J24" s="36"/>
      <c r="K24" s="315">
        <v>172</v>
      </c>
      <c r="L24" s="120"/>
    </row>
    <row r="25" spans="1:12" ht="15.75" x14ac:dyDescent="0.25">
      <c r="A25" s="5">
        <v>0</v>
      </c>
      <c r="B25" s="50"/>
      <c r="C25" s="26"/>
      <c r="D25" s="14" t="s">
        <v>74</v>
      </c>
      <c r="E25" s="11"/>
      <c r="F25" s="15"/>
      <c r="G25" s="15"/>
      <c r="H25" s="15"/>
      <c r="I25" s="16">
        <f t="shared" si="2"/>
        <v>0</v>
      </c>
      <c r="J25" s="36"/>
      <c r="K25" s="315"/>
      <c r="L25" s="120"/>
    </row>
    <row r="26" spans="1:12" ht="15.75" x14ac:dyDescent="0.25">
      <c r="A26" s="37">
        <v>3</v>
      </c>
      <c r="B26" s="49" t="s">
        <v>45</v>
      </c>
      <c r="C26" s="29" t="s">
        <v>46</v>
      </c>
      <c r="D26" s="21" t="s">
        <v>97</v>
      </c>
      <c r="E26" s="37"/>
      <c r="F26" s="59" t="s">
        <v>85</v>
      </c>
      <c r="G26" s="59" t="s">
        <v>86</v>
      </c>
      <c r="H26" s="60"/>
      <c r="I26" s="60" t="s">
        <v>26</v>
      </c>
      <c r="J26" s="60">
        <v>10.9</v>
      </c>
      <c r="K26" s="315"/>
      <c r="L26" s="120"/>
    </row>
    <row r="27" spans="1:12" ht="21.75" customHeight="1" x14ac:dyDescent="0.25">
      <c r="A27" s="5">
        <v>1</v>
      </c>
      <c r="B27" s="94"/>
      <c r="C27" s="26" t="s">
        <v>22</v>
      </c>
      <c r="D27" s="14" t="s">
        <v>97</v>
      </c>
      <c r="E27" s="11">
        <v>0</v>
      </c>
      <c r="F27" s="16">
        <v>95</v>
      </c>
      <c r="G27" s="15">
        <v>88</v>
      </c>
      <c r="H27" s="15"/>
      <c r="I27" s="16">
        <f t="shared" ref="I27:I32" si="3">SUM(F27:H27)</f>
        <v>183</v>
      </c>
      <c r="J27" s="36"/>
      <c r="K27" s="315">
        <v>183</v>
      </c>
      <c r="L27" s="120">
        <f>SUM(K27:K32)</f>
        <v>499</v>
      </c>
    </row>
    <row r="28" spans="1:12" ht="19.5" customHeight="1" x14ac:dyDescent="0.25">
      <c r="A28" s="5">
        <v>1</v>
      </c>
      <c r="B28" s="50"/>
      <c r="C28" s="26" t="s">
        <v>93</v>
      </c>
      <c r="D28" s="14" t="s">
        <v>97</v>
      </c>
      <c r="E28" s="11">
        <v>8</v>
      </c>
      <c r="F28" s="16">
        <v>63</v>
      </c>
      <c r="G28" s="15">
        <v>78</v>
      </c>
      <c r="H28" s="15"/>
      <c r="I28" s="16">
        <f t="shared" si="3"/>
        <v>141</v>
      </c>
      <c r="J28" s="36"/>
      <c r="K28" s="315">
        <v>149</v>
      </c>
      <c r="L28" s="120"/>
    </row>
    <row r="29" spans="1:12" ht="21" customHeight="1" x14ac:dyDescent="0.2">
      <c r="A29" s="5">
        <v>1</v>
      </c>
      <c r="B29" s="50"/>
      <c r="C29" s="26" t="s">
        <v>99</v>
      </c>
      <c r="D29" s="14" t="s">
        <v>97</v>
      </c>
      <c r="E29" s="11">
        <v>0</v>
      </c>
      <c r="F29" s="16"/>
      <c r="G29" s="16"/>
      <c r="H29" s="16"/>
      <c r="I29" s="16">
        <f t="shared" si="3"/>
        <v>0</v>
      </c>
      <c r="J29" s="36"/>
      <c r="K29" s="315"/>
      <c r="L29" s="125"/>
    </row>
    <row r="30" spans="1:12" ht="21" customHeight="1" x14ac:dyDescent="0.2">
      <c r="A30" s="5"/>
      <c r="B30" s="50"/>
      <c r="C30" s="26" t="s">
        <v>125</v>
      </c>
      <c r="D30" s="14" t="s">
        <v>97</v>
      </c>
      <c r="E30" s="11">
        <v>8</v>
      </c>
      <c r="F30" s="13">
        <v>73</v>
      </c>
      <c r="G30" s="13">
        <v>86</v>
      </c>
      <c r="H30" s="13"/>
      <c r="I30" s="16">
        <f t="shared" si="3"/>
        <v>159</v>
      </c>
      <c r="J30" s="36"/>
      <c r="K30" s="315">
        <v>167</v>
      </c>
      <c r="L30" s="125"/>
    </row>
    <row r="31" spans="1:12" ht="20.25" customHeight="1" x14ac:dyDescent="0.25">
      <c r="A31" s="5">
        <v>1</v>
      </c>
      <c r="B31" s="50"/>
      <c r="C31" s="26" t="s">
        <v>94</v>
      </c>
      <c r="D31" s="14" t="s">
        <v>97</v>
      </c>
      <c r="E31" s="11">
        <v>8</v>
      </c>
      <c r="F31" s="13"/>
      <c r="G31" s="13"/>
      <c r="H31" s="13"/>
      <c r="I31" s="16">
        <f t="shared" si="3"/>
        <v>0</v>
      </c>
      <c r="J31" s="36"/>
      <c r="K31" s="315"/>
      <c r="L31" s="120"/>
    </row>
    <row r="32" spans="1:12" ht="22.5" customHeight="1" x14ac:dyDescent="0.25">
      <c r="A32" s="5">
        <v>1</v>
      </c>
      <c r="B32" s="50"/>
      <c r="C32" s="26" t="s">
        <v>96</v>
      </c>
      <c r="D32" s="14" t="s">
        <v>97</v>
      </c>
      <c r="E32" s="11">
        <v>8</v>
      </c>
      <c r="F32" s="16"/>
      <c r="G32" s="15"/>
      <c r="H32" s="15"/>
      <c r="I32" s="16">
        <f t="shared" si="3"/>
        <v>0</v>
      </c>
      <c r="J32" s="103" t="s">
        <v>24</v>
      </c>
      <c r="K32" s="318"/>
      <c r="L32" s="120"/>
    </row>
    <row r="33" spans="1:12" ht="15.75" x14ac:dyDescent="0.25">
      <c r="A33" s="37">
        <v>3</v>
      </c>
      <c r="B33" s="49" t="s">
        <v>45</v>
      </c>
      <c r="C33" s="29" t="s">
        <v>46</v>
      </c>
      <c r="D33" s="21" t="s">
        <v>34</v>
      </c>
      <c r="E33" s="37"/>
      <c r="F33" s="59" t="s">
        <v>85</v>
      </c>
      <c r="G33" s="59" t="s">
        <v>86</v>
      </c>
      <c r="H33" s="60"/>
      <c r="I33" s="60" t="s">
        <v>26</v>
      </c>
      <c r="J33" s="60">
        <v>10.9</v>
      </c>
      <c r="K33" s="315" t="s">
        <v>24</v>
      </c>
      <c r="L33" s="120"/>
    </row>
    <row r="34" spans="1:12" ht="21.75" customHeight="1" x14ac:dyDescent="0.25">
      <c r="A34" s="5">
        <v>2</v>
      </c>
      <c r="B34" s="50"/>
      <c r="C34" s="26" t="s">
        <v>7</v>
      </c>
      <c r="D34" s="14" t="s">
        <v>34</v>
      </c>
      <c r="E34" s="11">
        <v>8</v>
      </c>
      <c r="F34" s="16">
        <v>87</v>
      </c>
      <c r="G34" s="15">
        <v>85</v>
      </c>
      <c r="H34" s="15"/>
      <c r="I34" s="16">
        <f t="shared" ref="I34:I39" si="4">SUM(F34:H34)</f>
        <v>172</v>
      </c>
      <c r="J34" s="104" t="s">
        <v>24</v>
      </c>
      <c r="K34" s="315">
        <v>180</v>
      </c>
      <c r="L34" s="120">
        <f>SUM(K34:K39)</f>
        <v>559</v>
      </c>
    </row>
    <row r="35" spans="1:12" ht="22.5" customHeight="1" x14ac:dyDescent="0.25">
      <c r="A35" s="5">
        <v>2</v>
      </c>
      <c r="B35" s="50"/>
      <c r="C35" s="26" t="s">
        <v>6</v>
      </c>
      <c r="D35" s="14" t="s">
        <v>34</v>
      </c>
      <c r="E35" s="11">
        <v>8</v>
      </c>
      <c r="F35" s="16"/>
      <c r="G35" s="15"/>
      <c r="H35" s="15"/>
      <c r="I35" s="16">
        <f t="shared" si="4"/>
        <v>0</v>
      </c>
      <c r="J35" s="104" t="s">
        <v>24</v>
      </c>
      <c r="K35" s="315"/>
      <c r="L35" s="120"/>
    </row>
    <row r="36" spans="1:12" ht="20.25" customHeight="1" x14ac:dyDescent="0.25">
      <c r="A36" s="5">
        <v>1</v>
      </c>
      <c r="B36" s="50"/>
      <c r="C36" s="26" t="s">
        <v>11</v>
      </c>
      <c r="D36" s="14" t="s">
        <v>34</v>
      </c>
      <c r="E36" s="11">
        <v>8</v>
      </c>
      <c r="F36" s="16">
        <v>90</v>
      </c>
      <c r="G36" s="15">
        <v>91</v>
      </c>
      <c r="H36" s="15"/>
      <c r="I36" s="16">
        <f t="shared" si="4"/>
        <v>181</v>
      </c>
      <c r="J36" s="104" t="s">
        <v>24</v>
      </c>
      <c r="K36" s="315">
        <v>189</v>
      </c>
      <c r="L36" s="120"/>
    </row>
    <row r="37" spans="1:12" ht="22.5" customHeight="1" x14ac:dyDescent="0.2">
      <c r="A37" s="5">
        <v>1</v>
      </c>
      <c r="B37" s="96"/>
      <c r="C37" s="97" t="s">
        <v>88</v>
      </c>
      <c r="D37" s="14" t="s">
        <v>34</v>
      </c>
      <c r="E37" s="11">
        <v>0</v>
      </c>
      <c r="F37" s="16">
        <v>96</v>
      </c>
      <c r="G37" s="15">
        <v>94</v>
      </c>
      <c r="H37" s="15"/>
      <c r="I37" s="16">
        <f t="shared" si="4"/>
        <v>190</v>
      </c>
      <c r="J37" s="104" t="s">
        <v>24</v>
      </c>
      <c r="K37" s="315">
        <v>190</v>
      </c>
      <c r="L37" s="125">
        <f>H34+H36+H37</f>
        <v>0</v>
      </c>
    </row>
    <row r="38" spans="1:12" ht="19.5" customHeight="1" x14ac:dyDescent="0.25">
      <c r="A38" s="5">
        <v>1</v>
      </c>
      <c r="B38" s="94"/>
      <c r="C38" s="97" t="s">
        <v>95</v>
      </c>
      <c r="D38" s="14" t="s">
        <v>34</v>
      </c>
      <c r="E38" s="11">
        <v>0</v>
      </c>
      <c r="F38" s="16">
        <v>89</v>
      </c>
      <c r="G38" s="15">
        <v>89</v>
      </c>
      <c r="H38" s="15"/>
      <c r="I38" s="16">
        <f t="shared" si="4"/>
        <v>178</v>
      </c>
      <c r="J38" s="36"/>
      <c r="K38" s="315"/>
      <c r="L38" s="120"/>
    </row>
    <row r="39" spans="1:12" ht="15.75" x14ac:dyDescent="0.25">
      <c r="A39" s="5">
        <v>0</v>
      </c>
      <c r="B39" s="50"/>
      <c r="C39" s="26"/>
      <c r="D39" s="14" t="s">
        <v>34</v>
      </c>
      <c r="E39" s="11"/>
      <c r="F39" s="16"/>
      <c r="G39" s="15"/>
      <c r="H39" s="15"/>
      <c r="I39" s="16">
        <f t="shared" si="4"/>
        <v>0</v>
      </c>
      <c r="J39" s="103" t="s">
        <v>24</v>
      </c>
      <c r="K39" s="315"/>
      <c r="L39" s="120"/>
    </row>
    <row r="40" spans="1:12" ht="15.75" x14ac:dyDescent="0.25">
      <c r="A40" s="37">
        <v>3</v>
      </c>
      <c r="B40" s="49" t="s">
        <v>45</v>
      </c>
      <c r="C40" s="29" t="s">
        <v>46</v>
      </c>
      <c r="D40" s="21" t="s">
        <v>5</v>
      </c>
      <c r="E40" s="37"/>
      <c r="F40" s="59" t="s">
        <v>85</v>
      </c>
      <c r="G40" s="59" t="s">
        <v>86</v>
      </c>
      <c r="H40" s="60"/>
      <c r="I40" s="60" t="s">
        <v>26</v>
      </c>
      <c r="J40" s="60">
        <v>10.9</v>
      </c>
      <c r="K40" s="315"/>
      <c r="L40" s="120"/>
    </row>
    <row r="41" spans="1:12" ht="19.5" customHeight="1" x14ac:dyDescent="0.25">
      <c r="A41" s="5">
        <v>2</v>
      </c>
      <c r="B41" s="50"/>
      <c r="C41" s="26" t="s">
        <v>4</v>
      </c>
      <c r="D41" s="14" t="s">
        <v>5</v>
      </c>
      <c r="E41" s="11">
        <v>8</v>
      </c>
      <c r="F41" s="13">
        <v>87</v>
      </c>
      <c r="G41" s="13">
        <v>84</v>
      </c>
      <c r="H41" s="13"/>
      <c r="I41" s="16">
        <f t="shared" ref="I41:I46" si="5">SUM(F41:H41)</f>
        <v>171</v>
      </c>
      <c r="J41" s="36"/>
      <c r="K41" s="315">
        <v>179</v>
      </c>
      <c r="L41" s="120">
        <f>SUM(K41:K46)</f>
        <v>534</v>
      </c>
    </row>
    <row r="42" spans="1:12" ht="18" customHeight="1" x14ac:dyDescent="0.25">
      <c r="A42" s="5">
        <v>2</v>
      </c>
      <c r="B42" s="50"/>
      <c r="C42" s="26" t="s">
        <v>8</v>
      </c>
      <c r="D42" s="14" t="s">
        <v>5</v>
      </c>
      <c r="E42" s="11">
        <v>8</v>
      </c>
      <c r="F42" s="13">
        <v>85</v>
      </c>
      <c r="G42" s="13">
        <v>83</v>
      </c>
      <c r="H42" s="13"/>
      <c r="I42" s="16">
        <f t="shared" si="5"/>
        <v>168</v>
      </c>
      <c r="J42" s="36"/>
      <c r="K42" s="315">
        <v>176</v>
      </c>
      <c r="L42" s="120"/>
    </row>
    <row r="43" spans="1:12" ht="21" customHeight="1" x14ac:dyDescent="0.25">
      <c r="A43" s="5">
        <v>1</v>
      </c>
      <c r="B43" s="50"/>
      <c r="C43" s="26" t="s">
        <v>159</v>
      </c>
      <c r="D43" s="14" t="s">
        <v>5</v>
      </c>
      <c r="E43" s="11">
        <v>8</v>
      </c>
      <c r="F43" s="16">
        <v>87</v>
      </c>
      <c r="G43" s="15">
        <v>84</v>
      </c>
      <c r="H43" s="15"/>
      <c r="I43" s="16">
        <f t="shared" si="5"/>
        <v>171</v>
      </c>
      <c r="J43" s="36"/>
      <c r="K43" s="315">
        <v>179</v>
      </c>
      <c r="L43" s="120" t="s">
        <v>24</v>
      </c>
    </row>
    <row r="44" spans="1:12" ht="20.25" customHeight="1" x14ac:dyDescent="0.25">
      <c r="A44" s="5">
        <v>1</v>
      </c>
      <c r="B44" s="50"/>
      <c r="C44" s="26" t="s">
        <v>17</v>
      </c>
      <c r="D44" s="14" t="s">
        <v>5</v>
      </c>
      <c r="E44" s="11">
        <v>8</v>
      </c>
      <c r="F44" s="16"/>
      <c r="G44" s="15"/>
      <c r="H44" s="15"/>
      <c r="I44" s="16">
        <f t="shared" si="5"/>
        <v>0</v>
      </c>
      <c r="J44" s="36"/>
      <c r="K44" s="315" t="s">
        <v>24</v>
      </c>
      <c r="L44" s="120"/>
    </row>
    <row r="45" spans="1:12" ht="15.75" x14ac:dyDescent="0.25">
      <c r="A45" s="5">
        <v>1</v>
      </c>
      <c r="B45" s="50"/>
      <c r="D45" s="14" t="s">
        <v>5</v>
      </c>
      <c r="E45" s="11"/>
      <c r="F45" s="13"/>
      <c r="G45" s="13"/>
      <c r="H45" s="13"/>
      <c r="I45" s="16">
        <f t="shared" si="5"/>
        <v>0</v>
      </c>
      <c r="J45" s="36"/>
      <c r="K45" s="315"/>
      <c r="L45" s="120"/>
    </row>
    <row r="46" spans="1:12" ht="15.75" x14ac:dyDescent="0.25">
      <c r="A46" s="5">
        <v>0</v>
      </c>
      <c r="B46" s="50"/>
      <c r="C46" s="26"/>
      <c r="D46" s="14" t="s">
        <v>5</v>
      </c>
      <c r="E46" s="11"/>
      <c r="F46" s="13"/>
      <c r="G46" s="100"/>
      <c r="H46" s="100"/>
      <c r="I46" s="16">
        <f t="shared" si="5"/>
        <v>0</v>
      </c>
      <c r="J46" s="36"/>
      <c r="K46" s="315"/>
      <c r="L46" s="120"/>
    </row>
    <row r="47" spans="1:12" ht="15.75" x14ac:dyDescent="0.25">
      <c r="A47" s="37">
        <v>3</v>
      </c>
      <c r="B47" s="49" t="s">
        <v>45</v>
      </c>
      <c r="C47" s="29" t="s">
        <v>46</v>
      </c>
      <c r="D47" s="21" t="s">
        <v>174</v>
      </c>
      <c r="E47" s="37"/>
      <c r="F47" s="59" t="s">
        <v>85</v>
      </c>
      <c r="G47" s="59" t="s">
        <v>86</v>
      </c>
      <c r="H47" s="60"/>
      <c r="I47" s="60" t="s">
        <v>26</v>
      </c>
      <c r="J47" s="60">
        <v>10.9</v>
      </c>
      <c r="K47" s="315" t="s">
        <v>24</v>
      </c>
      <c r="L47" s="120"/>
    </row>
    <row r="48" spans="1:12" ht="18.75" customHeight="1" x14ac:dyDescent="0.25">
      <c r="A48" s="5">
        <v>1</v>
      </c>
      <c r="B48" s="50"/>
      <c r="C48" s="31" t="s">
        <v>178</v>
      </c>
      <c r="D48" s="14" t="s">
        <v>174</v>
      </c>
      <c r="E48" s="11">
        <v>8</v>
      </c>
      <c r="F48" s="32">
        <v>81</v>
      </c>
      <c r="G48" s="33">
        <v>91</v>
      </c>
      <c r="H48" s="33"/>
      <c r="I48" s="16">
        <f t="shared" ref="I48:I53" si="6">SUM(F48:H48)</f>
        <v>172</v>
      </c>
      <c r="J48" s="36"/>
      <c r="K48" s="315">
        <v>180</v>
      </c>
      <c r="L48" s="120">
        <f>SUM(K48:K53)</f>
        <v>534</v>
      </c>
    </row>
    <row r="49" spans="1:12" ht="20.25" customHeight="1" x14ac:dyDescent="0.25">
      <c r="A49" s="5">
        <v>1</v>
      </c>
      <c r="B49" s="50"/>
      <c r="C49" s="31" t="s">
        <v>132</v>
      </c>
      <c r="D49" s="14" t="s">
        <v>174</v>
      </c>
      <c r="E49" s="11">
        <v>8</v>
      </c>
      <c r="F49" s="32">
        <v>86</v>
      </c>
      <c r="G49" s="32">
        <v>81</v>
      </c>
      <c r="H49" s="32"/>
      <c r="I49" s="16">
        <f t="shared" si="6"/>
        <v>167</v>
      </c>
      <c r="J49" s="36"/>
      <c r="K49" s="315">
        <v>175</v>
      </c>
      <c r="L49" s="120"/>
    </row>
    <row r="50" spans="1:12" ht="20.25" customHeight="1" x14ac:dyDescent="0.25">
      <c r="A50" s="5">
        <v>1</v>
      </c>
      <c r="B50" s="50"/>
      <c r="C50" s="31" t="s">
        <v>179</v>
      </c>
      <c r="D50" s="14" t="s">
        <v>174</v>
      </c>
      <c r="E50" s="11">
        <v>8</v>
      </c>
      <c r="F50" s="32">
        <v>89</v>
      </c>
      <c r="G50" s="32">
        <v>82</v>
      </c>
      <c r="H50" s="32"/>
      <c r="I50" s="16">
        <f t="shared" si="6"/>
        <v>171</v>
      </c>
      <c r="J50" s="36"/>
      <c r="K50" s="315">
        <v>179</v>
      </c>
      <c r="L50" s="120"/>
    </row>
    <row r="51" spans="1:12" ht="21" customHeight="1" x14ac:dyDescent="0.25">
      <c r="A51" s="5">
        <v>1</v>
      </c>
      <c r="B51" s="50"/>
      <c r="C51" s="31" t="s">
        <v>180</v>
      </c>
      <c r="D51" s="14" t="s">
        <v>174</v>
      </c>
      <c r="E51" s="11">
        <v>8</v>
      </c>
      <c r="F51" s="32"/>
      <c r="G51" s="33"/>
      <c r="H51" s="33"/>
      <c r="I51" s="16">
        <f t="shared" si="6"/>
        <v>0</v>
      </c>
      <c r="J51" s="36"/>
      <c r="K51" s="315"/>
      <c r="L51" s="120"/>
    </row>
    <row r="52" spans="1:12" ht="15.75" x14ac:dyDescent="0.25">
      <c r="A52" s="5">
        <v>1</v>
      </c>
      <c r="B52" s="50"/>
      <c r="C52" s="31"/>
      <c r="D52" s="14" t="s">
        <v>174</v>
      </c>
      <c r="E52" s="11"/>
      <c r="F52" s="32"/>
      <c r="G52" s="33"/>
      <c r="H52" s="33"/>
      <c r="I52" s="16">
        <f t="shared" si="6"/>
        <v>0</v>
      </c>
      <c r="J52" s="36"/>
      <c r="K52" s="315"/>
      <c r="L52" s="120"/>
    </row>
    <row r="53" spans="1:12" ht="15.75" x14ac:dyDescent="0.25">
      <c r="A53" s="5">
        <v>0</v>
      </c>
      <c r="B53" s="50"/>
      <c r="C53" s="31"/>
      <c r="D53" s="14" t="s">
        <v>174</v>
      </c>
      <c r="E53" s="11"/>
      <c r="F53" s="32"/>
      <c r="G53" s="32"/>
      <c r="H53" s="32"/>
      <c r="I53" s="16">
        <f t="shared" si="6"/>
        <v>0</v>
      </c>
      <c r="J53" s="36"/>
      <c r="K53" s="315"/>
      <c r="L53" s="120"/>
    </row>
    <row r="54" spans="1:12" ht="15.75" x14ac:dyDescent="0.25">
      <c r="A54" s="37">
        <v>3</v>
      </c>
      <c r="B54" s="49" t="s">
        <v>45</v>
      </c>
      <c r="C54" s="29" t="s">
        <v>46</v>
      </c>
      <c r="D54" s="21" t="s">
        <v>35</v>
      </c>
      <c r="E54" s="37"/>
      <c r="F54" s="59" t="s">
        <v>85</v>
      </c>
      <c r="G54" s="59" t="s">
        <v>86</v>
      </c>
      <c r="H54" s="60"/>
      <c r="I54" s="60" t="s">
        <v>26</v>
      </c>
      <c r="J54" s="60">
        <v>10.9</v>
      </c>
      <c r="K54" s="315" t="s">
        <v>24</v>
      </c>
      <c r="L54" s="120"/>
    </row>
    <row r="55" spans="1:12" ht="21" customHeight="1" x14ac:dyDescent="0.25">
      <c r="A55" s="5">
        <v>2</v>
      </c>
      <c r="B55" s="50"/>
      <c r="C55" s="26" t="s">
        <v>3</v>
      </c>
      <c r="D55" s="14" t="s">
        <v>35</v>
      </c>
      <c r="E55" s="11">
        <v>8</v>
      </c>
      <c r="F55" s="16">
        <v>83</v>
      </c>
      <c r="G55" s="15">
        <v>87</v>
      </c>
      <c r="H55" s="15"/>
      <c r="I55" s="16">
        <f t="shared" ref="I55:I60" si="7">SUM(F55:H55)</f>
        <v>170</v>
      </c>
      <c r="J55" s="36" t="s">
        <v>24</v>
      </c>
      <c r="K55" s="315">
        <v>178</v>
      </c>
      <c r="L55" s="120">
        <f>SUM(K55:K60)</f>
        <v>548</v>
      </c>
    </row>
    <row r="56" spans="1:12" ht="20.25" customHeight="1" x14ac:dyDescent="0.25">
      <c r="A56" s="5">
        <v>2</v>
      </c>
      <c r="B56" s="94"/>
      <c r="C56" s="97" t="s">
        <v>114</v>
      </c>
      <c r="D56" s="14" t="s">
        <v>35</v>
      </c>
      <c r="E56" s="11">
        <v>0</v>
      </c>
      <c r="F56" s="16">
        <v>99</v>
      </c>
      <c r="G56" s="15">
        <v>93</v>
      </c>
      <c r="H56" s="15"/>
      <c r="I56" s="16">
        <f t="shared" si="7"/>
        <v>192</v>
      </c>
      <c r="J56" s="36" t="s">
        <v>24</v>
      </c>
      <c r="K56" s="315">
        <v>192</v>
      </c>
      <c r="L56" s="120"/>
    </row>
    <row r="57" spans="1:12" ht="19.5" customHeight="1" x14ac:dyDescent="0.25">
      <c r="A57" s="5">
        <v>1</v>
      </c>
      <c r="B57" s="50"/>
      <c r="C57" s="26" t="s">
        <v>16</v>
      </c>
      <c r="D57" s="14" t="s">
        <v>35</v>
      </c>
      <c r="E57" s="11">
        <v>8</v>
      </c>
      <c r="F57" s="16">
        <v>88</v>
      </c>
      <c r="G57" s="15">
        <v>82</v>
      </c>
      <c r="H57" s="15"/>
      <c r="I57" s="16">
        <f t="shared" si="7"/>
        <v>170</v>
      </c>
      <c r="J57" s="36" t="s">
        <v>24</v>
      </c>
      <c r="K57" s="315">
        <v>178</v>
      </c>
      <c r="L57" s="120"/>
    </row>
    <row r="58" spans="1:12" ht="18" customHeight="1" x14ac:dyDescent="0.25">
      <c r="A58" s="5">
        <v>1</v>
      </c>
      <c r="B58" s="94"/>
      <c r="C58" s="97" t="s">
        <v>113</v>
      </c>
      <c r="D58" s="14" t="s">
        <v>35</v>
      </c>
      <c r="E58" s="11">
        <v>5</v>
      </c>
      <c r="F58" s="16">
        <v>87</v>
      </c>
      <c r="G58" s="16">
        <v>81</v>
      </c>
      <c r="H58" s="16"/>
      <c r="I58" s="16">
        <f t="shared" si="7"/>
        <v>168</v>
      </c>
      <c r="J58" s="36" t="s">
        <v>24</v>
      </c>
      <c r="K58" s="315"/>
      <c r="L58" s="120"/>
    </row>
    <row r="59" spans="1:12" ht="15.75" x14ac:dyDescent="0.25">
      <c r="A59" s="5">
        <v>1</v>
      </c>
      <c r="B59" s="50"/>
      <c r="C59" s="26"/>
      <c r="D59" s="14" t="s">
        <v>35</v>
      </c>
      <c r="E59" s="11"/>
      <c r="F59" s="16"/>
      <c r="G59" s="15"/>
      <c r="H59" s="15"/>
      <c r="I59" s="16">
        <f t="shared" si="7"/>
        <v>0</v>
      </c>
      <c r="J59" s="36"/>
      <c r="K59" s="315"/>
      <c r="L59" s="120"/>
    </row>
    <row r="60" spans="1:12" ht="15.75" x14ac:dyDescent="0.25">
      <c r="A60" s="5">
        <v>1</v>
      </c>
      <c r="B60" s="50"/>
      <c r="C60" s="26"/>
      <c r="D60" s="14" t="s">
        <v>35</v>
      </c>
      <c r="E60" s="11"/>
      <c r="F60" s="16"/>
      <c r="G60" s="15"/>
      <c r="H60" s="15"/>
      <c r="I60" s="16">
        <f t="shared" si="7"/>
        <v>0</v>
      </c>
      <c r="J60" s="36"/>
      <c r="K60" s="315"/>
      <c r="L60" s="120"/>
    </row>
    <row r="61" spans="1:12" ht="15.75" x14ac:dyDescent="0.25">
      <c r="A61" s="37">
        <v>3</v>
      </c>
      <c r="B61" s="49" t="s">
        <v>45</v>
      </c>
      <c r="C61" s="29" t="s">
        <v>46</v>
      </c>
      <c r="D61" s="21" t="s">
        <v>75</v>
      </c>
      <c r="E61" s="37"/>
      <c r="F61" s="59" t="s">
        <v>85</v>
      </c>
      <c r="G61" s="59" t="s">
        <v>86</v>
      </c>
      <c r="H61" s="60"/>
      <c r="I61" s="60" t="s">
        <v>26</v>
      </c>
      <c r="J61" s="60">
        <v>10.9</v>
      </c>
      <c r="K61" s="315"/>
      <c r="L61" s="120"/>
    </row>
    <row r="62" spans="1:12" ht="17.25" customHeight="1" x14ac:dyDescent="0.25">
      <c r="A62" s="5">
        <v>2</v>
      </c>
      <c r="B62" s="50"/>
      <c r="C62" s="26" t="s">
        <v>33</v>
      </c>
      <c r="D62" s="14" t="s">
        <v>75</v>
      </c>
      <c r="E62" s="11">
        <v>0</v>
      </c>
      <c r="F62" s="16">
        <v>93</v>
      </c>
      <c r="G62" s="15">
        <v>92</v>
      </c>
      <c r="H62" s="15"/>
      <c r="I62" s="16">
        <f t="shared" ref="I62:I67" si="8">SUM(F62:H62)</f>
        <v>185</v>
      </c>
      <c r="J62" s="36"/>
      <c r="K62" s="315">
        <v>185</v>
      </c>
      <c r="L62" s="120">
        <f>SUM(K62:K67)</f>
        <v>529</v>
      </c>
    </row>
    <row r="63" spans="1:12" ht="20.25" customHeight="1" x14ac:dyDescent="0.25">
      <c r="A63" s="5">
        <v>2</v>
      </c>
      <c r="B63" s="50"/>
      <c r="C63" s="26" t="s">
        <v>10</v>
      </c>
      <c r="D63" s="14" t="s">
        <v>75</v>
      </c>
      <c r="E63" s="11">
        <v>8</v>
      </c>
      <c r="F63" s="13">
        <v>86</v>
      </c>
      <c r="G63" s="13">
        <v>73</v>
      </c>
      <c r="H63" s="13"/>
      <c r="I63" s="16">
        <f t="shared" si="8"/>
        <v>159</v>
      </c>
      <c r="J63" s="36"/>
      <c r="K63" s="315"/>
      <c r="L63" s="120"/>
    </row>
    <row r="64" spans="1:12" ht="20.25" customHeight="1" x14ac:dyDescent="0.25">
      <c r="A64" s="5">
        <v>1</v>
      </c>
      <c r="B64" s="50"/>
      <c r="C64" s="26" t="s">
        <v>21</v>
      </c>
      <c r="D64" s="14" t="s">
        <v>75</v>
      </c>
      <c r="E64" s="11">
        <v>0</v>
      </c>
      <c r="F64" s="32">
        <v>84</v>
      </c>
      <c r="G64" s="32">
        <v>91</v>
      </c>
      <c r="H64" s="32"/>
      <c r="I64" s="16">
        <f t="shared" si="8"/>
        <v>175</v>
      </c>
      <c r="J64" s="36"/>
      <c r="K64" s="315">
        <v>175</v>
      </c>
      <c r="L64" s="120"/>
    </row>
    <row r="65" spans="1:12" ht="15.75" customHeight="1" x14ac:dyDescent="0.25">
      <c r="A65" s="5">
        <v>1</v>
      </c>
      <c r="B65" s="50"/>
      <c r="C65" s="26" t="s">
        <v>13</v>
      </c>
      <c r="D65" s="14" t="s">
        <v>75</v>
      </c>
      <c r="E65" s="11">
        <v>8</v>
      </c>
      <c r="F65" s="16">
        <v>82</v>
      </c>
      <c r="G65" s="15">
        <v>79</v>
      </c>
      <c r="H65" s="15"/>
      <c r="I65" s="16">
        <f t="shared" si="8"/>
        <v>161</v>
      </c>
      <c r="J65" s="36"/>
      <c r="K65" s="315"/>
      <c r="L65" s="120"/>
    </row>
    <row r="66" spans="1:12" ht="17.25" customHeight="1" x14ac:dyDescent="0.25">
      <c r="A66" s="5">
        <v>1</v>
      </c>
      <c r="B66" s="50"/>
      <c r="C66" s="26" t="s">
        <v>153</v>
      </c>
      <c r="D66" s="14" t="s">
        <v>75</v>
      </c>
      <c r="E66" s="11">
        <v>8</v>
      </c>
      <c r="F66" s="16"/>
      <c r="G66" s="15"/>
      <c r="H66" s="15"/>
      <c r="I66" s="16">
        <f t="shared" si="8"/>
        <v>0</v>
      </c>
      <c r="J66" s="36"/>
      <c r="K66" s="315"/>
      <c r="L66" s="120"/>
    </row>
    <row r="67" spans="1:12" ht="22.5" customHeight="1" x14ac:dyDescent="0.25">
      <c r="A67" s="5">
        <v>1</v>
      </c>
      <c r="B67" s="50"/>
      <c r="C67" s="26" t="s">
        <v>12</v>
      </c>
      <c r="D67" s="14" t="s">
        <v>75</v>
      </c>
      <c r="E67" s="11">
        <v>8</v>
      </c>
      <c r="F67" s="16">
        <v>77</v>
      </c>
      <c r="G67" s="15">
        <v>84</v>
      </c>
      <c r="H67" s="15"/>
      <c r="I67" s="16">
        <f t="shared" si="8"/>
        <v>161</v>
      </c>
      <c r="J67" s="36"/>
      <c r="K67" s="315">
        <v>169</v>
      </c>
      <c r="L67" s="120"/>
    </row>
    <row r="68" spans="1:12" ht="15.75" x14ac:dyDescent="0.25">
      <c r="A68" s="37">
        <v>3</v>
      </c>
      <c r="B68" s="49" t="s">
        <v>45</v>
      </c>
      <c r="C68" s="29" t="s">
        <v>46</v>
      </c>
      <c r="D68" s="21" t="s">
        <v>110</v>
      </c>
      <c r="E68" s="37"/>
      <c r="F68" s="59" t="s">
        <v>85</v>
      </c>
      <c r="G68" s="59" t="s">
        <v>86</v>
      </c>
      <c r="H68" s="60"/>
      <c r="I68" s="60" t="s">
        <v>26</v>
      </c>
      <c r="J68" s="60">
        <v>10.9</v>
      </c>
      <c r="K68" s="315"/>
      <c r="L68" s="120"/>
    </row>
    <row r="69" spans="1:12" ht="19.5" customHeight="1" x14ac:dyDescent="0.25">
      <c r="A69" s="5">
        <v>2</v>
      </c>
      <c r="B69" s="50"/>
      <c r="C69" s="26" t="s">
        <v>181</v>
      </c>
      <c r="D69" s="14" t="s">
        <v>110</v>
      </c>
      <c r="E69" s="11">
        <v>5</v>
      </c>
      <c r="F69" s="13">
        <v>74</v>
      </c>
      <c r="G69" s="13">
        <v>78</v>
      </c>
      <c r="H69" s="13"/>
      <c r="I69" s="16">
        <f t="shared" ref="I69:I74" si="9">SUM(F69:H69)</f>
        <v>152</v>
      </c>
      <c r="J69" s="36"/>
      <c r="K69" s="315">
        <v>157</v>
      </c>
      <c r="L69" s="120">
        <f>SUM(K69:K74)</f>
        <v>482</v>
      </c>
    </row>
    <row r="70" spans="1:12" ht="15.75" x14ac:dyDescent="0.25">
      <c r="A70" s="5">
        <v>2</v>
      </c>
      <c r="B70" s="50"/>
      <c r="C70" s="26" t="s">
        <v>161</v>
      </c>
      <c r="D70" s="14" t="s">
        <v>110</v>
      </c>
      <c r="E70" s="11">
        <v>5</v>
      </c>
      <c r="F70" s="13"/>
      <c r="G70" s="13"/>
      <c r="H70" s="13"/>
      <c r="I70" s="16">
        <f t="shared" si="9"/>
        <v>0</v>
      </c>
      <c r="J70" s="36"/>
      <c r="K70" s="315"/>
      <c r="L70" s="120"/>
    </row>
    <row r="71" spans="1:12" ht="17.25" customHeight="1" x14ac:dyDescent="0.25">
      <c r="A71" s="5">
        <v>1</v>
      </c>
      <c r="B71" s="50"/>
      <c r="C71" s="26" t="s">
        <v>154</v>
      </c>
      <c r="D71" s="14" t="s">
        <v>110</v>
      </c>
      <c r="E71" s="11">
        <v>8</v>
      </c>
      <c r="F71" s="13">
        <v>80</v>
      </c>
      <c r="G71" s="13">
        <v>89</v>
      </c>
      <c r="H71" s="13"/>
      <c r="I71" s="16">
        <f t="shared" si="9"/>
        <v>169</v>
      </c>
      <c r="J71" s="36"/>
      <c r="K71" s="315">
        <v>177</v>
      </c>
      <c r="L71" s="120"/>
    </row>
    <row r="72" spans="1:12" ht="21" customHeight="1" x14ac:dyDescent="0.25">
      <c r="A72" s="5">
        <v>1</v>
      </c>
      <c r="B72" s="50"/>
      <c r="C72" s="26" t="s">
        <v>167</v>
      </c>
      <c r="D72" s="14" t="s">
        <v>110</v>
      </c>
      <c r="E72" s="11">
        <v>8</v>
      </c>
      <c r="F72" s="16">
        <v>72</v>
      </c>
      <c r="G72" s="15">
        <v>68</v>
      </c>
      <c r="H72" s="15"/>
      <c r="I72" s="16">
        <f t="shared" si="9"/>
        <v>140</v>
      </c>
      <c r="J72" s="70"/>
      <c r="K72" s="315">
        <v>148</v>
      </c>
      <c r="L72" s="120"/>
    </row>
    <row r="73" spans="1:12" ht="15.75" x14ac:dyDescent="0.25">
      <c r="A73" s="5">
        <v>1</v>
      </c>
      <c r="B73" s="50"/>
      <c r="C73" s="26"/>
      <c r="D73" s="14" t="s">
        <v>110</v>
      </c>
      <c r="E73" s="11"/>
      <c r="F73" s="13"/>
      <c r="G73" s="13"/>
      <c r="H73" s="13"/>
      <c r="I73" s="16">
        <f t="shared" si="9"/>
        <v>0</v>
      </c>
      <c r="J73" s="36"/>
      <c r="K73" s="315" t="s">
        <v>24</v>
      </c>
      <c r="L73" s="120"/>
    </row>
    <row r="74" spans="1:12" ht="15.75" x14ac:dyDescent="0.25">
      <c r="A74" s="5">
        <v>2</v>
      </c>
      <c r="B74" s="50"/>
      <c r="C74" s="26"/>
      <c r="D74" s="14" t="s">
        <v>110</v>
      </c>
      <c r="E74" s="11"/>
      <c r="F74" s="13"/>
      <c r="G74" s="13"/>
      <c r="H74" s="13"/>
      <c r="I74" s="16">
        <f t="shared" si="9"/>
        <v>0</v>
      </c>
      <c r="J74" s="70"/>
      <c r="K74" s="315" t="s">
        <v>24</v>
      </c>
      <c r="L74" s="120" t="s">
        <v>24</v>
      </c>
    </row>
    <row r="75" spans="1:12" ht="15.75" x14ac:dyDescent="0.25">
      <c r="A75" s="37">
        <v>3</v>
      </c>
      <c r="B75" s="49" t="s">
        <v>45</v>
      </c>
      <c r="C75" s="29" t="s">
        <v>46</v>
      </c>
      <c r="D75" s="21" t="s">
        <v>152</v>
      </c>
      <c r="E75" s="37"/>
      <c r="F75" s="59" t="s">
        <v>85</v>
      </c>
      <c r="G75" s="59" t="s">
        <v>86</v>
      </c>
      <c r="H75" s="60"/>
      <c r="I75" s="60" t="s">
        <v>26</v>
      </c>
      <c r="J75" s="60">
        <v>10.9</v>
      </c>
      <c r="K75" s="315" t="s">
        <v>24</v>
      </c>
      <c r="L75" s="120"/>
    </row>
    <row r="76" spans="1:12" ht="14.45" customHeight="1" x14ac:dyDescent="0.25">
      <c r="A76" s="5">
        <v>2</v>
      </c>
      <c r="B76" s="50"/>
      <c r="C76" s="26" t="s">
        <v>155</v>
      </c>
      <c r="D76" s="14" t="s">
        <v>152</v>
      </c>
      <c r="E76" s="11">
        <v>8</v>
      </c>
      <c r="F76" s="13">
        <v>89</v>
      </c>
      <c r="G76" s="13">
        <v>90</v>
      </c>
      <c r="H76" s="13"/>
      <c r="I76" s="16">
        <f t="shared" ref="I76:I81" si="10">SUM(F76:H76)</f>
        <v>179</v>
      </c>
      <c r="J76" s="36"/>
      <c r="K76" s="315">
        <v>187</v>
      </c>
      <c r="L76" s="120">
        <f>SUM(K76:K81)</f>
        <v>530</v>
      </c>
    </row>
    <row r="77" spans="1:12" ht="15.75" x14ac:dyDescent="0.25">
      <c r="A77" s="5">
        <v>2</v>
      </c>
      <c r="B77" s="50"/>
      <c r="C77" s="98" t="s">
        <v>156</v>
      </c>
      <c r="D77" s="14" t="s">
        <v>152</v>
      </c>
      <c r="E77" s="11">
        <v>8</v>
      </c>
      <c r="F77" s="16">
        <v>87</v>
      </c>
      <c r="G77" s="15">
        <v>85</v>
      </c>
      <c r="H77" s="15"/>
      <c r="I77" s="16">
        <f t="shared" si="10"/>
        <v>172</v>
      </c>
      <c r="J77" s="36"/>
      <c r="K77" s="315">
        <v>180</v>
      </c>
      <c r="L77" s="120"/>
    </row>
    <row r="78" spans="1:12" ht="17.25" customHeight="1" x14ac:dyDescent="0.25">
      <c r="A78" s="5">
        <v>2</v>
      </c>
      <c r="B78" s="50"/>
      <c r="C78" s="26" t="s">
        <v>127</v>
      </c>
      <c r="D78" s="14" t="s">
        <v>152</v>
      </c>
      <c r="E78" s="11">
        <v>8</v>
      </c>
      <c r="F78" s="13">
        <v>82</v>
      </c>
      <c r="G78" s="13">
        <v>84</v>
      </c>
      <c r="H78" s="13"/>
      <c r="I78" s="16">
        <f t="shared" si="10"/>
        <v>166</v>
      </c>
      <c r="J78" s="36"/>
      <c r="K78" s="315"/>
      <c r="L78" s="120"/>
    </row>
    <row r="79" spans="1:12" ht="18.75" customHeight="1" x14ac:dyDescent="0.25">
      <c r="A79" s="5">
        <v>2</v>
      </c>
      <c r="B79" s="50"/>
      <c r="C79" s="26" t="s">
        <v>131</v>
      </c>
      <c r="D79" s="14" t="s">
        <v>152</v>
      </c>
      <c r="E79" s="11">
        <v>8</v>
      </c>
      <c r="F79" s="13">
        <v>78</v>
      </c>
      <c r="G79" s="13">
        <v>77</v>
      </c>
      <c r="H79" s="13"/>
      <c r="I79" s="16">
        <f t="shared" si="10"/>
        <v>155</v>
      </c>
      <c r="J79" s="36"/>
      <c r="K79" s="315">
        <v>163</v>
      </c>
      <c r="L79" s="120"/>
    </row>
    <row r="80" spans="1:12" ht="18" customHeight="1" x14ac:dyDescent="0.25">
      <c r="A80" s="5">
        <v>1</v>
      </c>
      <c r="B80" s="50"/>
      <c r="C80" s="93" t="s">
        <v>15</v>
      </c>
      <c r="D80" s="14" t="s">
        <v>152</v>
      </c>
      <c r="E80" s="11">
        <v>8</v>
      </c>
      <c r="F80" s="13">
        <v>83</v>
      </c>
      <c r="G80" s="13">
        <v>87</v>
      </c>
      <c r="H80" s="13"/>
      <c r="I80" s="16">
        <f t="shared" si="10"/>
        <v>170</v>
      </c>
      <c r="J80" s="36"/>
      <c r="K80" s="315"/>
      <c r="L80" s="120"/>
    </row>
    <row r="81" spans="1:12" ht="15.75" x14ac:dyDescent="0.25">
      <c r="A81" s="5">
        <v>0</v>
      </c>
      <c r="B81" s="50"/>
      <c r="C81" s="26"/>
      <c r="D81" s="14" t="s">
        <v>152</v>
      </c>
      <c r="E81" s="11"/>
      <c r="F81" s="13"/>
      <c r="G81" s="13"/>
      <c r="H81" s="13"/>
      <c r="I81" s="16">
        <f t="shared" si="10"/>
        <v>0</v>
      </c>
      <c r="J81" s="36"/>
      <c r="K81" s="315"/>
      <c r="L81" s="120"/>
    </row>
    <row r="82" spans="1:12" ht="15.75" x14ac:dyDescent="0.25">
      <c r="A82" s="37">
        <v>3</v>
      </c>
      <c r="B82" s="49"/>
      <c r="C82" s="29" t="s">
        <v>46</v>
      </c>
      <c r="D82" s="21" t="s">
        <v>101</v>
      </c>
      <c r="E82" s="37"/>
      <c r="F82" s="59" t="s">
        <v>85</v>
      </c>
      <c r="G82" s="59" t="s">
        <v>86</v>
      </c>
      <c r="H82" s="60"/>
      <c r="I82" s="60" t="s">
        <v>26</v>
      </c>
      <c r="J82" s="60">
        <v>10.9</v>
      </c>
      <c r="K82" s="315"/>
      <c r="L82" s="120"/>
    </row>
    <row r="83" spans="1:12" ht="18.75" customHeight="1" x14ac:dyDescent="0.25">
      <c r="A83" s="5">
        <v>1</v>
      </c>
      <c r="B83" s="94"/>
      <c r="C83" s="97" t="s">
        <v>141</v>
      </c>
      <c r="D83" s="14" t="s">
        <v>101</v>
      </c>
      <c r="E83" s="11">
        <v>8</v>
      </c>
      <c r="F83" s="16">
        <v>85</v>
      </c>
      <c r="G83" s="15">
        <v>81</v>
      </c>
      <c r="H83" s="15"/>
      <c r="I83" s="16">
        <f t="shared" ref="I83:I88" si="11">SUM(F83:H83)</f>
        <v>166</v>
      </c>
      <c r="J83" s="36"/>
      <c r="K83" s="315">
        <v>174</v>
      </c>
      <c r="L83" s="120"/>
    </row>
    <row r="84" spans="1:12" ht="15.75" x14ac:dyDescent="0.25">
      <c r="A84" s="5">
        <v>1</v>
      </c>
      <c r="B84" s="51"/>
      <c r="C84" s="31" t="s">
        <v>160</v>
      </c>
      <c r="D84" s="14" t="s">
        <v>101</v>
      </c>
      <c r="E84" s="11">
        <v>8</v>
      </c>
      <c r="F84" s="32">
        <v>68</v>
      </c>
      <c r="G84" s="32">
        <v>66</v>
      </c>
      <c r="H84" s="32"/>
      <c r="I84" s="16">
        <f t="shared" si="11"/>
        <v>134</v>
      </c>
      <c r="J84" s="36"/>
      <c r="K84" s="315" t="s">
        <v>24</v>
      </c>
      <c r="L84" s="120">
        <f>SUM(K83:K87)</f>
        <v>477</v>
      </c>
    </row>
    <row r="85" spans="1:12" ht="15.75" x14ac:dyDescent="0.25">
      <c r="A85" s="5">
        <v>2</v>
      </c>
      <c r="B85" s="50"/>
      <c r="C85" s="162" t="s">
        <v>184</v>
      </c>
      <c r="D85" s="14" t="s">
        <v>101</v>
      </c>
      <c r="E85" s="11">
        <v>8</v>
      </c>
      <c r="F85" s="32"/>
      <c r="G85" s="32"/>
      <c r="H85" s="32"/>
      <c r="I85" s="16">
        <f t="shared" si="11"/>
        <v>0</v>
      </c>
      <c r="J85" s="70" t="s">
        <v>24</v>
      </c>
      <c r="K85" s="315"/>
      <c r="L85" s="120"/>
    </row>
    <row r="86" spans="1:12" ht="15.75" x14ac:dyDescent="0.25">
      <c r="A86" s="5">
        <v>1</v>
      </c>
      <c r="B86" s="51"/>
      <c r="C86" s="31" t="s">
        <v>185</v>
      </c>
      <c r="D86" s="14" t="s">
        <v>101</v>
      </c>
      <c r="E86" s="11">
        <v>8</v>
      </c>
      <c r="F86" s="13">
        <v>73</v>
      </c>
      <c r="G86" s="13">
        <v>78</v>
      </c>
      <c r="H86" s="13"/>
      <c r="I86" s="16">
        <f t="shared" si="11"/>
        <v>151</v>
      </c>
      <c r="J86" s="36"/>
      <c r="K86" s="315">
        <v>159</v>
      </c>
      <c r="L86" s="120"/>
    </row>
    <row r="87" spans="1:12" ht="15.75" x14ac:dyDescent="0.25">
      <c r="A87" s="5">
        <v>1</v>
      </c>
      <c r="B87" s="50"/>
      <c r="C87" s="31" t="s">
        <v>186</v>
      </c>
      <c r="D87" s="14" t="s">
        <v>101</v>
      </c>
      <c r="E87" s="11">
        <v>8</v>
      </c>
      <c r="F87" s="32">
        <v>68</v>
      </c>
      <c r="G87" s="32">
        <v>68</v>
      </c>
      <c r="H87" s="32"/>
      <c r="I87" s="16">
        <f t="shared" si="11"/>
        <v>136</v>
      </c>
      <c r="J87" s="36"/>
      <c r="K87" s="315">
        <v>144</v>
      </c>
      <c r="L87" s="120"/>
    </row>
    <row r="88" spans="1:12" ht="15.75" x14ac:dyDescent="0.25">
      <c r="A88" s="5">
        <v>1</v>
      </c>
      <c r="B88" s="50"/>
      <c r="C88" s="31"/>
      <c r="D88" s="14" t="s">
        <v>101</v>
      </c>
      <c r="E88" s="11"/>
      <c r="F88" s="32"/>
      <c r="G88" s="32"/>
      <c r="H88" s="32"/>
      <c r="I88" s="16">
        <f t="shared" si="11"/>
        <v>0</v>
      </c>
      <c r="J88" s="36"/>
      <c r="K88" s="315" t="s">
        <v>24</v>
      </c>
      <c r="L88" s="120"/>
    </row>
    <row r="89" spans="1:12" ht="15.75" x14ac:dyDescent="0.25">
      <c r="A89" s="61" t="s">
        <v>87</v>
      </c>
      <c r="B89" s="52">
        <v>1</v>
      </c>
      <c r="C89" s="24" t="s">
        <v>107</v>
      </c>
      <c r="D89" s="25" t="s">
        <v>44</v>
      </c>
      <c r="E89" s="18"/>
      <c r="F89" s="58" t="s">
        <v>85</v>
      </c>
      <c r="G89" s="58" t="s">
        <v>86</v>
      </c>
      <c r="H89" s="58"/>
      <c r="I89" s="35" t="s">
        <v>26</v>
      </c>
      <c r="J89" s="35" t="s">
        <v>32</v>
      </c>
      <c r="K89" s="315"/>
      <c r="L89" s="120"/>
    </row>
    <row r="90" spans="1:12" ht="15.75" x14ac:dyDescent="0.25">
      <c r="A90" s="61" t="s">
        <v>87</v>
      </c>
      <c r="B90" s="52">
        <v>2</v>
      </c>
      <c r="C90" s="24" t="s">
        <v>77</v>
      </c>
      <c r="D90" s="25" t="s">
        <v>44</v>
      </c>
      <c r="E90" s="18"/>
      <c r="F90" s="58" t="s">
        <v>85</v>
      </c>
      <c r="G90" s="58" t="s">
        <v>86</v>
      </c>
      <c r="H90" s="58"/>
      <c r="I90" s="35" t="s">
        <v>26</v>
      </c>
      <c r="J90" s="35" t="s">
        <v>32</v>
      </c>
      <c r="K90" s="114"/>
      <c r="L90" s="120"/>
    </row>
    <row r="91" spans="1:12" ht="15.75" x14ac:dyDescent="0.25">
      <c r="A91" s="61" t="s">
        <v>87</v>
      </c>
      <c r="B91" s="52">
        <v>3</v>
      </c>
      <c r="C91" s="27" t="s">
        <v>79</v>
      </c>
      <c r="D91" s="25" t="s">
        <v>44</v>
      </c>
      <c r="E91" s="18"/>
      <c r="F91" s="58" t="s">
        <v>85</v>
      </c>
      <c r="G91" s="58" t="s">
        <v>86</v>
      </c>
      <c r="H91" s="58"/>
      <c r="I91" s="35" t="s">
        <v>26</v>
      </c>
      <c r="J91" s="35" t="s">
        <v>32</v>
      </c>
      <c r="K91" s="114"/>
      <c r="L91" s="120"/>
    </row>
    <row r="92" spans="1:12" ht="15.75" x14ac:dyDescent="0.25">
      <c r="A92" s="61" t="s">
        <v>87</v>
      </c>
      <c r="B92" s="52">
        <v>4</v>
      </c>
      <c r="C92" s="24" t="s">
        <v>105</v>
      </c>
      <c r="D92" s="25" t="s">
        <v>44</v>
      </c>
      <c r="E92" s="18"/>
      <c r="F92" s="58" t="s">
        <v>85</v>
      </c>
      <c r="G92" s="58" t="s">
        <v>86</v>
      </c>
      <c r="H92" s="58"/>
      <c r="I92" s="35" t="s">
        <v>26</v>
      </c>
      <c r="J92" s="35" t="s">
        <v>32</v>
      </c>
      <c r="K92" s="114"/>
      <c r="L92" s="120"/>
    </row>
    <row r="93" spans="1:12" ht="15.75" x14ac:dyDescent="0.25">
      <c r="A93" s="61" t="s">
        <v>87</v>
      </c>
      <c r="B93" s="54">
        <v>5</v>
      </c>
      <c r="C93" s="28" t="s">
        <v>106</v>
      </c>
      <c r="D93" s="25" t="s">
        <v>44</v>
      </c>
      <c r="E93" s="18"/>
      <c r="F93" s="58" t="s">
        <v>85</v>
      </c>
      <c r="G93" s="58" t="s">
        <v>86</v>
      </c>
      <c r="H93" s="58"/>
      <c r="I93" s="35" t="s">
        <v>26</v>
      </c>
      <c r="J93" s="35" t="s">
        <v>32</v>
      </c>
      <c r="K93" s="114"/>
      <c r="L93" s="120"/>
    </row>
    <row r="94" spans="1:12" ht="15.75" x14ac:dyDescent="0.25">
      <c r="A94" s="61" t="s">
        <v>87</v>
      </c>
      <c r="B94" s="53">
        <v>6</v>
      </c>
      <c r="C94" s="27" t="s">
        <v>84</v>
      </c>
      <c r="D94" s="25" t="s">
        <v>44</v>
      </c>
      <c r="E94" s="18"/>
      <c r="F94" s="58" t="s">
        <v>85</v>
      </c>
      <c r="G94" s="58" t="s">
        <v>86</v>
      </c>
      <c r="H94" s="58"/>
      <c r="I94" s="35" t="s">
        <v>26</v>
      </c>
      <c r="J94" s="35" t="s">
        <v>32</v>
      </c>
      <c r="K94" s="116"/>
      <c r="L94" s="122"/>
    </row>
    <row r="95" spans="1:12" ht="15.75" x14ac:dyDescent="0.25">
      <c r="K95" s="117"/>
      <c r="L95" s="123"/>
    </row>
    <row r="96" spans="1:12" ht="15.75" x14ac:dyDescent="0.25">
      <c r="K96" s="117"/>
      <c r="L96" s="123"/>
    </row>
    <row r="97" spans="1:12" ht="15.75" x14ac:dyDescent="0.25">
      <c r="K97" s="117"/>
      <c r="L97" s="123"/>
    </row>
    <row r="98" spans="1:12" ht="14.45" customHeight="1" x14ac:dyDescent="0.25">
      <c r="K98" s="117"/>
      <c r="L98" s="123"/>
    </row>
    <row r="99" spans="1:12" ht="14.45" customHeight="1" x14ac:dyDescent="0.25">
      <c r="B99" s="63"/>
      <c r="C99" s="64" t="s">
        <v>212</v>
      </c>
      <c r="D99" s="68"/>
      <c r="E99" s="65"/>
      <c r="F99" s="66"/>
      <c r="G99" s="67"/>
      <c r="H99" s="67"/>
      <c r="I99" s="67"/>
      <c r="J99" s="69"/>
      <c r="K99" s="112"/>
      <c r="L99" s="123"/>
    </row>
    <row r="100" spans="1:12" ht="24" customHeight="1" x14ac:dyDescent="0.25">
      <c r="B100" s="79" t="s">
        <v>83</v>
      </c>
      <c r="C100" s="80"/>
      <c r="D100" s="81"/>
      <c r="E100" s="82" t="s">
        <v>210</v>
      </c>
      <c r="F100" s="82"/>
      <c r="G100" s="83"/>
      <c r="H100" s="83"/>
      <c r="I100" s="84" t="s">
        <v>213</v>
      </c>
      <c r="J100" s="85"/>
      <c r="K100" s="113"/>
      <c r="L100" s="123"/>
    </row>
    <row r="101" spans="1:12" ht="14.45" customHeight="1" x14ac:dyDescent="0.25">
      <c r="A101" s="71"/>
      <c r="B101" s="72" t="s">
        <v>87</v>
      </c>
      <c r="C101" s="73" t="s">
        <v>0</v>
      </c>
      <c r="D101" s="73" t="s">
        <v>1</v>
      </c>
      <c r="E101" s="77"/>
      <c r="F101" s="77"/>
      <c r="G101" s="117"/>
      <c r="H101" s="123"/>
    </row>
    <row r="102" spans="1:12" ht="16.5" customHeight="1" x14ac:dyDescent="0.25">
      <c r="A102" s="61"/>
      <c r="B102" s="52"/>
      <c r="C102" s="24" t="s">
        <v>107</v>
      </c>
      <c r="D102" s="25" t="s">
        <v>44</v>
      </c>
      <c r="E102" s="35" t="s">
        <v>26</v>
      </c>
      <c r="F102" s="35" t="s">
        <v>32</v>
      </c>
      <c r="G102" s="117"/>
      <c r="H102" s="123"/>
      <c r="J102" s="325"/>
      <c r="K102" s="221" t="s">
        <v>169</v>
      </c>
    </row>
    <row r="103" spans="1:12" ht="14.45" customHeight="1" x14ac:dyDescent="0.25">
      <c r="A103" s="5"/>
      <c r="B103" s="297">
        <v>1</v>
      </c>
      <c r="C103" s="287" t="s">
        <v>178</v>
      </c>
      <c r="D103" s="279" t="s">
        <v>174</v>
      </c>
      <c r="E103" s="307">
        <v>172</v>
      </c>
      <c r="F103" s="70">
        <v>30</v>
      </c>
      <c r="G103" s="117"/>
      <c r="H103" s="123"/>
      <c r="J103" s="293"/>
      <c r="K103" s="221" t="s">
        <v>195</v>
      </c>
    </row>
    <row r="104" spans="1:12" ht="14.45" customHeight="1" x14ac:dyDescent="0.25">
      <c r="A104" s="5"/>
      <c r="B104" s="298">
        <v>2</v>
      </c>
      <c r="C104" s="314" t="s">
        <v>179</v>
      </c>
      <c r="D104" s="279" t="s">
        <v>174</v>
      </c>
      <c r="E104" s="306">
        <v>171</v>
      </c>
      <c r="F104" s="70">
        <v>26</v>
      </c>
      <c r="G104" s="117"/>
      <c r="H104" s="123"/>
    </row>
    <row r="105" spans="1:12" ht="14.45" customHeight="1" x14ac:dyDescent="0.25">
      <c r="A105" s="5"/>
      <c r="B105" s="299">
        <v>3</v>
      </c>
      <c r="C105" s="313" t="s">
        <v>154</v>
      </c>
      <c r="D105" s="279" t="s">
        <v>157</v>
      </c>
      <c r="E105" s="275">
        <v>169</v>
      </c>
      <c r="F105" s="70">
        <v>23</v>
      </c>
      <c r="G105" s="117"/>
      <c r="H105" s="123"/>
    </row>
    <row r="106" spans="1:12" ht="14.45" customHeight="1" x14ac:dyDescent="0.25">
      <c r="A106" s="5"/>
      <c r="B106" s="50">
        <v>4</v>
      </c>
      <c r="C106" s="287" t="s">
        <v>132</v>
      </c>
      <c r="D106" s="279" t="s">
        <v>174</v>
      </c>
      <c r="E106" s="274">
        <v>167</v>
      </c>
      <c r="F106" s="70">
        <v>21</v>
      </c>
      <c r="G106" s="117"/>
      <c r="H106" s="123"/>
    </row>
    <row r="107" spans="1:12" ht="15.75" x14ac:dyDescent="0.25">
      <c r="A107" s="5"/>
      <c r="B107" s="50">
        <v>5</v>
      </c>
      <c r="C107" s="287" t="s">
        <v>141</v>
      </c>
      <c r="D107" s="281" t="s">
        <v>101</v>
      </c>
      <c r="E107" s="308">
        <v>166</v>
      </c>
      <c r="F107" s="70">
        <v>20</v>
      </c>
      <c r="G107" s="292"/>
      <c r="H107" s="123"/>
    </row>
    <row r="108" spans="1:12" ht="15.75" x14ac:dyDescent="0.25">
      <c r="A108" s="5"/>
      <c r="B108" s="50">
        <v>6</v>
      </c>
      <c r="C108" s="290" t="s">
        <v>214</v>
      </c>
      <c r="D108" s="281" t="s">
        <v>101</v>
      </c>
      <c r="E108" s="309">
        <v>151</v>
      </c>
      <c r="F108" s="70">
        <v>19</v>
      </c>
      <c r="G108" s="292"/>
      <c r="H108" s="123"/>
    </row>
    <row r="109" spans="1:12" ht="15.75" x14ac:dyDescent="0.25">
      <c r="A109" s="5"/>
      <c r="B109" s="50">
        <v>7</v>
      </c>
      <c r="C109" s="289" t="s">
        <v>167</v>
      </c>
      <c r="D109" s="279" t="s">
        <v>157</v>
      </c>
      <c r="E109" s="309">
        <v>140</v>
      </c>
      <c r="F109" s="70">
        <v>18</v>
      </c>
      <c r="G109" s="117"/>
      <c r="H109" s="123"/>
    </row>
    <row r="110" spans="1:12" ht="15.75" x14ac:dyDescent="0.25">
      <c r="A110" s="5"/>
      <c r="B110" s="50">
        <v>8</v>
      </c>
      <c r="C110" s="290" t="s">
        <v>186</v>
      </c>
      <c r="D110" s="279" t="s">
        <v>101</v>
      </c>
      <c r="E110" s="309">
        <v>136</v>
      </c>
      <c r="F110" s="70">
        <v>17</v>
      </c>
      <c r="G110" s="117"/>
      <c r="H110" s="123"/>
    </row>
    <row r="111" spans="1:12" ht="15.75" x14ac:dyDescent="0.25">
      <c r="A111" s="5"/>
      <c r="B111" s="50">
        <v>9</v>
      </c>
      <c r="C111" s="289" t="s">
        <v>160</v>
      </c>
      <c r="D111" s="279" t="s">
        <v>101</v>
      </c>
      <c r="E111" s="276">
        <v>134</v>
      </c>
      <c r="F111" s="70">
        <v>16</v>
      </c>
      <c r="G111" s="117"/>
      <c r="H111" s="123"/>
    </row>
    <row r="112" spans="1:12" ht="15.75" x14ac:dyDescent="0.25">
      <c r="A112" s="5"/>
      <c r="B112" s="50">
        <v>10</v>
      </c>
      <c r="C112" s="287"/>
      <c r="D112" s="279"/>
      <c r="E112" s="277"/>
      <c r="F112" s="70"/>
      <c r="G112" s="117"/>
      <c r="H112" s="123"/>
    </row>
    <row r="113" spans="1:8" ht="15.75" x14ac:dyDescent="0.25">
      <c r="A113" s="5"/>
      <c r="B113" s="50"/>
      <c r="C113" s="273"/>
      <c r="D113" s="279"/>
      <c r="E113" s="280"/>
      <c r="F113" s="70"/>
      <c r="G113" s="117"/>
      <c r="H113" s="123"/>
    </row>
    <row r="114" spans="1:8" ht="15.75" x14ac:dyDescent="0.25">
      <c r="A114" s="61"/>
      <c r="B114" s="52"/>
      <c r="C114" s="282" t="s">
        <v>77</v>
      </c>
      <c r="D114" s="283" t="s">
        <v>44</v>
      </c>
      <c r="E114" s="56" t="s">
        <v>26</v>
      </c>
      <c r="F114" s="56" t="s">
        <v>32</v>
      </c>
      <c r="G114" s="117"/>
      <c r="H114" s="123"/>
    </row>
    <row r="115" spans="1:8" ht="15.75" x14ac:dyDescent="0.25">
      <c r="A115" s="5"/>
      <c r="B115" s="297">
        <v>1</v>
      </c>
      <c r="C115" s="241" t="s">
        <v>7</v>
      </c>
      <c r="D115" s="279" t="s">
        <v>187</v>
      </c>
      <c r="E115" s="308">
        <v>172</v>
      </c>
      <c r="F115" s="70">
        <v>30</v>
      </c>
      <c r="G115" s="117"/>
      <c r="H115" s="123"/>
    </row>
    <row r="116" spans="1:8" ht="15.75" x14ac:dyDescent="0.25">
      <c r="A116" s="5"/>
      <c r="B116" s="298">
        <v>2</v>
      </c>
      <c r="C116" s="241" t="s">
        <v>4</v>
      </c>
      <c r="D116" s="279" t="s">
        <v>189</v>
      </c>
      <c r="E116" s="308">
        <v>171</v>
      </c>
      <c r="F116" s="70">
        <v>26</v>
      </c>
      <c r="G116" s="117"/>
      <c r="H116" s="123"/>
    </row>
    <row r="117" spans="1:8" ht="15.75" x14ac:dyDescent="0.25">
      <c r="A117" s="5"/>
      <c r="B117" s="299">
        <v>3</v>
      </c>
      <c r="C117" s="241" t="s">
        <v>8</v>
      </c>
      <c r="D117" s="279" t="s">
        <v>189</v>
      </c>
      <c r="E117" s="308">
        <v>168</v>
      </c>
      <c r="F117" s="70">
        <v>23</v>
      </c>
      <c r="G117" s="114"/>
      <c r="H117" s="123"/>
    </row>
    <row r="118" spans="1:8" ht="15.75" x14ac:dyDescent="0.25">
      <c r="A118" s="5"/>
      <c r="B118" s="50">
        <v>4</v>
      </c>
      <c r="C118" s="241"/>
      <c r="D118" s="279"/>
      <c r="E118" s="280"/>
      <c r="F118" s="70"/>
      <c r="G118" s="114"/>
      <c r="H118" s="123"/>
    </row>
    <row r="119" spans="1:8" ht="15.75" x14ac:dyDescent="0.25">
      <c r="A119" s="61"/>
      <c r="B119" s="52"/>
      <c r="C119" s="284" t="s">
        <v>79</v>
      </c>
      <c r="D119" s="283" t="s">
        <v>44</v>
      </c>
      <c r="E119" s="56" t="s">
        <v>26</v>
      </c>
      <c r="F119" s="56" t="s">
        <v>32</v>
      </c>
      <c r="G119" s="117"/>
      <c r="H119" s="123"/>
    </row>
    <row r="120" spans="1:8" ht="15.75" x14ac:dyDescent="0.25">
      <c r="A120" s="5"/>
      <c r="B120" s="297">
        <v>1</v>
      </c>
      <c r="C120" s="241" t="s">
        <v>11</v>
      </c>
      <c r="D120" s="279" t="s">
        <v>187</v>
      </c>
      <c r="E120" s="275">
        <v>181</v>
      </c>
      <c r="F120" s="70">
        <v>30</v>
      </c>
      <c r="G120" s="117"/>
      <c r="H120" s="123"/>
    </row>
    <row r="121" spans="1:8" ht="15.75" x14ac:dyDescent="0.25">
      <c r="A121" s="5"/>
      <c r="B121" s="298">
        <v>2</v>
      </c>
      <c r="C121" s="241" t="s">
        <v>16</v>
      </c>
      <c r="D121" s="279" t="s">
        <v>188</v>
      </c>
      <c r="E121" s="275">
        <v>170</v>
      </c>
      <c r="F121" s="70">
        <v>26</v>
      </c>
      <c r="G121" s="117"/>
      <c r="H121" s="123"/>
    </row>
    <row r="122" spans="1:8" ht="15.75" x14ac:dyDescent="0.25">
      <c r="A122" s="5"/>
      <c r="B122" s="299">
        <v>3</v>
      </c>
      <c r="C122" s="241" t="s">
        <v>68</v>
      </c>
      <c r="D122" s="279" t="s">
        <v>103</v>
      </c>
      <c r="E122" s="275">
        <v>164</v>
      </c>
      <c r="F122" s="70">
        <v>23</v>
      </c>
      <c r="G122" s="117"/>
      <c r="H122" s="123"/>
    </row>
    <row r="123" spans="1:8" ht="15.75" x14ac:dyDescent="0.25">
      <c r="A123" s="5"/>
      <c r="B123" s="50">
        <v>4</v>
      </c>
      <c r="C123" s="241" t="s">
        <v>12</v>
      </c>
      <c r="D123" s="279" t="s">
        <v>9</v>
      </c>
      <c r="E123" s="312">
        <v>161</v>
      </c>
      <c r="F123" s="70">
        <v>21</v>
      </c>
      <c r="G123" s="117"/>
      <c r="H123" s="123"/>
    </row>
    <row r="124" spans="1:8" ht="15.75" x14ac:dyDescent="0.25">
      <c r="A124" s="5"/>
      <c r="B124" s="50">
        <v>5</v>
      </c>
      <c r="C124" s="241" t="s">
        <v>13</v>
      </c>
      <c r="D124" s="279" t="s">
        <v>9</v>
      </c>
      <c r="E124" s="312">
        <v>161</v>
      </c>
      <c r="F124" s="70">
        <v>20</v>
      </c>
      <c r="G124" s="117"/>
      <c r="H124" s="123"/>
    </row>
    <row r="125" spans="1:8" ht="15.75" x14ac:dyDescent="0.25">
      <c r="A125" s="5"/>
      <c r="B125" s="50">
        <v>6</v>
      </c>
      <c r="C125" s="241" t="s">
        <v>125</v>
      </c>
      <c r="D125" s="279" t="s">
        <v>190</v>
      </c>
      <c r="E125" s="312">
        <v>159</v>
      </c>
      <c r="F125" s="70">
        <v>19</v>
      </c>
      <c r="G125" s="117"/>
      <c r="H125" s="123"/>
    </row>
    <row r="126" spans="1:8" ht="15.75" x14ac:dyDescent="0.25">
      <c r="A126" s="5"/>
      <c r="B126" s="50">
        <v>7</v>
      </c>
      <c r="C126" s="241" t="s">
        <v>10</v>
      </c>
      <c r="D126" s="279" t="s">
        <v>9</v>
      </c>
      <c r="E126" s="312">
        <v>159</v>
      </c>
      <c r="F126" s="70">
        <v>18</v>
      </c>
      <c r="G126" s="117"/>
      <c r="H126" s="123"/>
    </row>
    <row r="127" spans="1:8" ht="15.75" x14ac:dyDescent="0.25">
      <c r="A127" s="5"/>
      <c r="B127" s="50">
        <v>8</v>
      </c>
      <c r="C127" s="241" t="s">
        <v>93</v>
      </c>
      <c r="D127" s="279" t="s">
        <v>190</v>
      </c>
      <c r="E127" s="275">
        <v>141</v>
      </c>
      <c r="F127" s="70">
        <v>17</v>
      </c>
      <c r="G127" s="117"/>
      <c r="H127" s="123"/>
    </row>
    <row r="128" spans="1:8" ht="15.75" x14ac:dyDescent="0.25">
      <c r="A128" s="5"/>
      <c r="B128" s="50">
        <v>9</v>
      </c>
      <c r="C128" s="273"/>
      <c r="D128" s="279"/>
      <c r="E128" s="275"/>
      <c r="F128" s="70">
        <v>16</v>
      </c>
      <c r="G128" s="117"/>
      <c r="H128" s="123"/>
    </row>
    <row r="129" spans="1:8" ht="22.5" customHeight="1" x14ac:dyDescent="0.25">
      <c r="A129" s="61"/>
      <c r="B129" s="52"/>
      <c r="C129" s="282" t="s">
        <v>105</v>
      </c>
      <c r="D129" s="283" t="s">
        <v>44</v>
      </c>
      <c r="E129" s="56" t="s">
        <v>26</v>
      </c>
      <c r="F129" s="56" t="s">
        <v>32</v>
      </c>
      <c r="G129" s="117"/>
      <c r="H129" s="123"/>
    </row>
    <row r="130" spans="1:8" ht="15.75" x14ac:dyDescent="0.25">
      <c r="A130" s="5"/>
      <c r="B130" s="297">
        <v>1</v>
      </c>
      <c r="C130" s="241" t="s">
        <v>155</v>
      </c>
      <c r="D130" s="279" t="s">
        <v>191</v>
      </c>
      <c r="E130" s="275">
        <v>179</v>
      </c>
      <c r="F130" s="70">
        <v>30</v>
      </c>
      <c r="G130" s="117"/>
      <c r="H130" s="123"/>
    </row>
    <row r="131" spans="1:8" ht="15.75" x14ac:dyDescent="0.25">
      <c r="A131" s="5"/>
      <c r="B131" s="298">
        <v>2</v>
      </c>
      <c r="C131" s="241" t="s">
        <v>156</v>
      </c>
      <c r="D131" s="279" t="s">
        <v>191</v>
      </c>
      <c r="E131" s="275">
        <v>172</v>
      </c>
      <c r="F131" s="70">
        <v>26</v>
      </c>
      <c r="G131" s="117"/>
      <c r="H131" s="123"/>
    </row>
    <row r="132" spans="1:8" ht="15.75" x14ac:dyDescent="0.25">
      <c r="A132" s="5"/>
      <c r="B132" s="299">
        <v>3</v>
      </c>
      <c r="C132" s="241" t="s">
        <v>159</v>
      </c>
      <c r="D132" s="279" t="s">
        <v>189</v>
      </c>
      <c r="E132" s="275">
        <v>171</v>
      </c>
      <c r="F132" s="70">
        <v>23</v>
      </c>
      <c r="G132" s="117"/>
      <c r="H132" s="123"/>
    </row>
    <row r="133" spans="1:8" ht="15.75" x14ac:dyDescent="0.25">
      <c r="A133" s="5"/>
      <c r="B133" s="50">
        <v>4</v>
      </c>
      <c r="C133" s="241" t="s">
        <v>15</v>
      </c>
      <c r="D133" s="279" t="s">
        <v>191</v>
      </c>
      <c r="E133" s="310">
        <v>170</v>
      </c>
      <c r="F133" s="70">
        <v>21</v>
      </c>
      <c r="G133" s="311" t="s">
        <v>215</v>
      </c>
      <c r="H133" s="123"/>
    </row>
    <row r="134" spans="1:8" ht="15.75" x14ac:dyDescent="0.25">
      <c r="A134" s="5"/>
      <c r="B134" s="94">
        <v>5</v>
      </c>
      <c r="C134" s="241" t="s">
        <v>3</v>
      </c>
      <c r="D134" s="279" t="s">
        <v>187</v>
      </c>
      <c r="E134" s="310">
        <v>170</v>
      </c>
      <c r="F134" s="70">
        <v>20</v>
      </c>
      <c r="G134" s="311" t="s">
        <v>196</v>
      </c>
      <c r="H134" s="123"/>
    </row>
    <row r="135" spans="1:8" ht="15.75" x14ac:dyDescent="0.25">
      <c r="A135" s="5"/>
      <c r="B135" s="50">
        <v>6</v>
      </c>
      <c r="C135" s="241" t="s">
        <v>127</v>
      </c>
      <c r="D135" s="279" t="s">
        <v>191</v>
      </c>
      <c r="E135" s="275">
        <v>166</v>
      </c>
      <c r="F135" s="70">
        <v>19</v>
      </c>
      <c r="G135" s="117"/>
      <c r="H135" s="123"/>
    </row>
    <row r="136" spans="1:8" ht="15.75" x14ac:dyDescent="0.25">
      <c r="A136" s="5"/>
      <c r="B136" s="94">
        <v>7</v>
      </c>
      <c r="C136" s="241" t="s">
        <v>162</v>
      </c>
      <c r="D136" s="279" t="s">
        <v>218</v>
      </c>
      <c r="E136" s="275">
        <v>164</v>
      </c>
      <c r="F136" s="70">
        <v>18</v>
      </c>
      <c r="G136" s="117"/>
      <c r="H136" s="123"/>
    </row>
    <row r="137" spans="1:8" ht="15.75" x14ac:dyDescent="0.25">
      <c r="A137" s="5"/>
      <c r="B137" s="50">
        <v>8</v>
      </c>
      <c r="C137" s="241" t="s">
        <v>131</v>
      </c>
      <c r="D137" s="279" t="s">
        <v>191</v>
      </c>
      <c r="E137" s="275">
        <v>155</v>
      </c>
      <c r="F137" s="70">
        <v>17</v>
      </c>
      <c r="G137" s="117"/>
      <c r="H137" s="123"/>
    </row>
    <row r="138" spans="1:8" ht="15.75" x14ac:dyDescent="0.25">
      <c r="A138" s="5"/>
      <c r="B138" s="50"/>
      <c r="C138" s="273"/>
      <c r="D138" s="279" t="s">
        <v>24</v>
      </c>
      <c r="E138" s="280"/>
      <c r="F138" s="70"/>
      <c r="G138" s="117"/>
      <c r="H138" s="123"/>
    </row>
    <row r="139" spans="1:8" ht="27.75" customHeight="1" x14ac:dyDescent="0.25">
      <c r="A139" s="61"/>
      <c r="B139" s="54"/>
      <c r="C139" s="285" t="s">
        <v>106</v>
      </c>
      <c r="D139" s="283" t="s">
        <v>44</v>
      </c>
      <c r="E139" s="56" t="s">
        <v>26</v>
      </c>
      <c r="F139" s="56" t="s">
        <v>32</v>
      </c>
      <c r="G139" s="117"/>
      <c r="H139" s="123"/>
    </row>
    <row r="140" spans="1:8" ht="15.75" x14ac:dyDescent="0.25">
      <c r="A140" s="5"/>
      <c r="B140" s="297">
        <v>1</v>
      </c>
      <c r="C140" s="241" t="s">
        <v>114</v>
      </c>
      <c r="D140" s="279" t="s">
        <v>188</v>
      </c>
      <c r="E140" s="308">
        <v>192</v>
      </c>
      <c r="F140" s="70">
        <v>30</v>
      </c>
      <c r="G140" s="292"/>
      <c r="H140" s="123"/>
    </row>
    <row r="141" spans="1:8" ht="15.75" x14ac:dyDescent="0.25">
      <c r="A141" s="5"/>
      <c r="B141" s="298">
        <v>2</v>
      </c>
      <c r="C141" s="241" t="s">
        <v>88</v>
      </c>
      <c r="D141" s="279" t="s">
        <v>187</v>
      </c>
      <c r="E141" s="276">
        <v>190</v>
      </c>
      <c r="F141" s="70">
        <v>26</v>
      </c>
      <c r="G141" s="292"/>
      <c r="H141" s="123"/>
    </row>
    <row r="142" spans="1:8" ht="15.75" x14ac:dyDescent="0.25">
      <c r="A142" s="5"/>
      <c r="B142" s="299">
        <v>3</v>
      </c>
      <c r="C142" s="241" t="s">
        <v>118</v>
      </c>
      <c r="D142" s="279" t="s">
        <v>89</v>
      </c>
      <c r="E142" s="276">
        <v>188</v>
      </c>
      <c r="F142" s="70">
        <v>23</v>
      </c>
      <c r="G142" s="117"/>
      <c r="H142" s="123"/>
    </row>
    <row r="143" spans="1:8" ht="15.75" x14ac:dyDescent="0.25">
      <c r="A143" s="5"/>
      <c r="B143" s="96">
        <v>4</v>
      </c>
      <c r="C143" s="241" t="s">
        <v>92</v>
      </c>
      <c r="D143" s="279" t="s">
        <v>74</v>
      </c>
      <c r="E143" s="276">
        <v>187</v>
      </c>
      <c r="F143" s="70">
        <v>21</v>
      </c>
      <c r="G143" s="117"/>
      <c r="H143" s="123"/>
    </row>
    <row r="144" spans="1:8" ht="15.75" x14ac:dyDescent="0.25">
      <c r="A144" s="5"/>
      <c r="B144" s="50">
        <v>5</v>
      </c>
      <c r="C144" s="241" t="s">
        <v>33</v>
      </c>
      <c r="D144" s="279" t="s">
        <v>9</v>
      </c>
      <c r="E144" s="276">
        <v>185</v>
      </c>
      <c r="F144" s="70">
        <v>20</v>
      </c>
      <c r="G144" s="117"/>
      <c r="H144" s="123"/>
    </row>
    <row r="145" spans="1:8" ht="15.75" x14ac:dyDescent="0.25">
      <c r="A145" s="5"/>
      <c r="B145" s="96">
        <v>6</v>
      </c>
      <c r="C145" s="241" t="s">
        <v>22</v>
      </c>
      <c r="D145" s="279" t="s">
        <v>190</v>
      </c>
      <c r="E145" s="276">
        <v>183</v>
      </c>
      <c r="F145" s="70">
        <v>19</v>
      </c>
      <c r="G145" s="117"/>
      <c r="H145" s="123"/>
    </row>
    <row r="146" spans="1:8" ht="15.75" x14ac:dyDescent="0.25">
      <c r="A146" s="5"/>
      <c r="B146" s="50">
        <v>7</v>
      </c>
      <c r="C146" s="241" t="s">
        <v>71</v>
      </c>
      <c r="D146" s="279" t="s">
        <v>74</v>
      </c>
      <c r="E146" s="308">
        <v>180</v>
      </c>
      <c r="F146" s="70">
        <v>18</v>
      </c>
      <c r="G146" s="117"/>
      <c r="H146" s="123"/>
    </row>
    <row r="147" spans="1:8" ht="15.75" x14ac:dyDescent="0.25">
      <c r="A147" s="5"/>
      <c r="B147" s="96">
        <v>8</v>
      </c>
      <c r="C147" s="241" t="s">
        <v>95</v>
      </c>
      <c r="D147" s="279" t="s">
        <v>187</v>
      </c>
      <c r="E147" s="276">
        <v>178</v>
      </c>
      <c r="F147" s="70">
        <v>17</v>
      </c>
      <c r="G147" s="117"/>
      <c r="H147" s="123"/>
    </row>
    <row r="148" spans="1:8" ht="15.75" x14ac:dyDescent="0.25">
      <c r="A148" s="5"/>
      <c r="B148" s="50">
        <v>9</v>
      </c>
      <c r="C148" s="273" t="s">
        <v>21</v>
      </c>
      <c r="D148" s="279" t="s">
        <v>9</v>
      </c>
      <c r="E148" s="276">
        <v>175</v>
      </c>
      <c r="F148" s="70">
        <v>16</v>
      </c>
      <c r="G148" s="117"/>
      <c r="H148" s="123"/>
    </row>
    <row r="149" spans="1:8" ht="15.75" x14ac:dyDescent="0.25">
      <c r="A149" s="5"/>
      <c r="B149" s="96">
        <v>10</v>
      </c>
      <c r="C149" s="241" t="s">
        <v>72</v>
      </c>
      <c r="D149" s="279" t="s">
        <v>74</v>
      </c>
      <c r="E149" s="276">
        <v>166</v>
      </c>
      <c r="F149" s="70">
        <v>15</v>
      </c>
      <c r="G149" s="117"/>
      <c r="H149" s="123"/>
    </row>
    <row r="150" spans="1:8" ht="15.75" x14ac:dyDescent="0.25">
      <c r="A150" s="5"/>
      <c r="B150" s="50"/>
      <c r="C150" s="244"/>
      <c r="D150" s="279"/>
      <c r="E150" s="276"/>
      <c r="F150" s="70"/>
      <c r="G150" s="117"/>
      <c r="H150" s="123"/>
    </row>
    <row r="151" spans="1:8" ht="15.75" x14ac:dyDescent="0.25">
      <c r="A151" s="5"/>
      <c r="B151" s="96"/>
      <c r="C151" s="244"/>
      <c r="D151" s="279"/>
      <c r="E151" s="276"/>
      <c r="F151" s="70"/>
      <c r="G151" s="117"/>
      <c r="H151" s="123"/>
    </row>
    <row r="152" spans="1:8" ht="15.75" x14ac:dyDescent="0.25">
      <c r="A152" s="61"/>
      <c r="B152" s="53"/>
      <c r="C152" s="284" t="s">
        <v>84</v>
      </c>
      <c r="D152" s="283" t="s">
        <v>44</v>
      </c>
      <c r="E152" s="56" t="s">
        <v>26</v>
      </c>
      <c r="F152" s="56" t="s">
        <v>32</v>
      </c>
      <c r="G152" s="117"/>
      <c r="H152" s="123"/>
    </row>
    <row r="153" spans="1:8" ht="15.75" x14ac:dyDescent="0.25">
      <c r="A153" s="5"/>
      <c r="B153" s="297">
        <v>1</v>
      </c>
      <c r="C153" s="241" t="s">
        <v>23</v>
      </c>
      <c r="D153" s="279" t="s">
        <v>103</v>
      </c>
      <c r="E153" s="326">
        <v>186</v>
      </c>
      <c r="F153" s="70">
        <v>30</v>
      </c>
      <c r="G153" s="117"/>
      <c r="H153" s="123"/>
    </row>
    <row r="154" spans="1:8" ht="15.75" x14ac:dyDescent="0.25">
      <c r="A154" s="5"/>
      <c r="B154" s="298">
        <v>2</v>
      </c>
      <c r="C154" s="241" t="s">
        <v>19</v>
      </c>
      <c r="D154" s="279" t="s">
        <v>89</v>
      </c>
      <c r="E154" s="326">
        <v>186</v>
      </c>
      <c r="F154" s="70">
        <v>26</v>
      </c>
      <c r="G154" s="117"/>
      <c r="H154" s="123"/>
    </row>
    <row r="155" spans="1:8" ht="15.75" x14ac:dyDescent="0.25">
      <c r="A155" s="5"/>
      <c r="B155" s="299">
        <v>3</v>
      </c>
      <c r="C155" s="241" t="s">
        <v>37</v>
      </c>
      <c r="D155" s="279" t="s">
        <v>89</v>
      </c>
      <c r="E155" s="276">
        <v>178</v>
      </c>
      <c r="F155" s="70">
        <v>23</v>
      </c>
      <c r="G155" s="117"/>
      <c r="H155" s="123"/>
    </row>
    <row r="156" spans="1:8" ht="15.75" x14ac:dyDescent="0.25">
      <c r="A156" s="5"/>
      <c r="B156" s="50">
        <v>4</v>
      </c>
      <c r="C156" s="241" t="s">
        <v>18</v>
      </c>
      <c r="D156" s="279" t="s">
        <v>103</v>
      </c>
      <c r="E156" s="308">
        <v>175</v>
      </c>
      <c r="F156" s="70">
        <v>21</v>
      </c>
      <c r="G156" s="117"/>
      <c r="H156" s="123"/>
    </row>
    <row r="157" spans="1:8" ht="15.75" x14ac:dyDescent="0.25">
      <c r="A157" s="5"/>
      <c r="B157" s="96">
        <v>5</v>
      </c>
      <c r="C157" s="320" t="s">
        <v>113</v>
      </c>
      <c r="D157" s="321" t="s">
        <v>217</v>
      </c>
      <c r="E157" s="234">
        <v>168</v>
      </c>
      <c r="F157" s="70">
        <v>20</v>
      </c>
      <c r="G157" s="117"/>
      <c r="H157" s="123"/>
    </row>
    <row r="158" spans="1:8" ht="15.75" x14ac:dyDescent="0.25">
      <c r="A158" s="5"/>
      <c r="B158" s="50">
        <v>6</v>
      </c>
      <c r="C158" s="241" t="s">
        <v>181</v>
      </c>
      <c r="D158" s="279" t="s">
        <v>157</v>
      </c>
      <c r="E158" s="308">
        <v>152</v>
      </c>
      <c r="F158" s="70">
        <v>19</v>
      </c>
      <c r="G158" s="117"/>
      <c r="H158" s="123"/>
    </row>
    <row r="159" spans="1:8" ht="15.75" x14ac:dyDescent="0.25">
      <c r="A159" s="5"/>
      <c r="B159" s="50"/>
      <c r="C159" s="241"/>
      <c r="D159" s="14"/>
      <c r="E159" s="276"/>
      <c r="F159" s="36"/>
      <c r="G159" s="117"/>
      <c r="H159" s="123"/>
    </row>
    <row r="160" spans="1:8" ht="13.5" customHeight="1" x14ac:dyDescent="0.2">
      <c r="A160" s="319"/>
      <c r="B160" s="94"/>
      <c r="C160" s="241"/>
      <c r="D160" s="279"/>
      <c r="E160" s="308"/>
      <c r="F160" s="234"/>
    </row>
    <row r="173" spans="1:1" x14ac:dyDescent="0.2">
      <c r="A173" s="221" t="s">
        <v>163</v>
      </c>
    </row>
    <row r="174" spans="1:1" x14ac:dyDescent="0.2">
      <c r="A174" s="221" t="s">
        <v>164</v>
      </c>
    </row>
  </sheetData>
  <sortState ref="C153:E160">
    <sortCondition descending="1" ref="E153:E160"/>
  </sortState>
  <phoneticPr fontId="39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3"/>
  <sheetViews>
    <sheetView zoomScaleNormal="100" workbookViewId="0">
      <selection activeCell="P12" sqref="P12"/>
    </sheetView>
  </sheetViews>
  <sheetFormatPr defaultRowHeight="18" x14ac:dyDescent="0.25"/>
  <cols>
    <col min="1" max="1" width="7.7109375" style="166" customWidth="1"/>
    <col min="2" max="2" width="7.85546875" customWidth="1"/>
    <col min="3" max="3" width="17.7109375" customWidth="1"/>
    <col min="4" max="4" width="17.28515625" customWidth="1"/>
    <col min="5" max="5" width="10.7109375" customWidth="1"/>
    <col min="10" max="10" width="12.42578125" customWidth="1"/>
    <col min="11" max="11" width="12.140625" customWidth="1"/>
  </cols>
  <sheetData>
    <row r="1" spans="1:12" ht="23.45" customHeight="1" x14ac:dyDescent="0.25">
      <c r="A1" s="62"/>
      <c r="B1" s="63"/>
      <c r="C1" s="64" t="s">
        <v>223</v>
      </c>
      <c r="D1" s="68"/>
      <c r="E1" s="65"/>
      <c r="F1" s="66"/>
      <c r="G1" s="67"/>
      <c r="H1" s="67"/>
      <c r="I1" s="67"/>
      <c r="J1" s="69"/>
      <c r="K1" s="112"/>
      <c r="L1" s="118"/>
    </row>
    <row r="2" spans="1:12" ht="16.5" x14ac:dyDescent="0.25">
      <c r="A2" s="235"/>
      <c r="B2" s="236"/>
      <c r="C2" s="30"/>
      <c r="D2" s="149"/>
      <c r="E2" s="237"/>
      <c r="F2" s="238"/>
      <c r="G2" s="239"/>
      <c r="H2" s="239"/>
      <c r="I2" s="239"/>
      <c r="J2" s="240"/>
      <c r="K2" s="114"/>
      <c r="L2" s="120"/>
    </row>
    <row r="3" spans="1:12" ht="15.75" x14ac:dyDescent="0.25">
      <c r="A3" s="78"/>
      <c r="B3" s="79" t="s">
        <v>119</v>
      </c>
      <c r="C3" s="80"/>
      <c r="D3" s="81"/>
      <c r="E3" s="82" t="s">
        <v>224</v>
      </c>
      <c r="F3" s="82"/>
      <c r="G3" s="83"/>
      <c r="H3" s="83"/>
      <c r="I3" s="84" t="s">
        <v>225</v>
      </c>
      <c r="J3" s="85"/>
      <c r="K3" s="113"/>
      <c r="L3" s="119"/>
    </row>
    <row r="4" spans="1:12" ht="24" customHeight="1" x14ac:dyDescent="0.25">
      <c r="A4" s="71" t="s">
        <v>48</v>
      </c>
      <c r="B4" s="72" t="s">
        <v>43</v>
      </c>
      <c r="C4" s="73" t="s">
        <v>0</v>
      </c>
      <c r="D4" s="73" t="s">
        <v>1</v>
      </c>
      <c r="E4" s="74" t="s">
        <v>47</v>
      </c>
      <c r="F4" s="75"/>
      <c r="G4" s="76"/>
      <c r="H4" s="76"/>
      <c r="I4" s="77"/>
      <c r="J4" s="77"/>
      <c r="K4" s="218"/>
      <c r="L4" s="123"/>
    </row>
    <row r="5" spans="1:12" ht="15.75" x14ac:dyDescent="0.25">
      <c r="A5" s="37">
        <v>3</v>
      </c>
      <c r="B5" s="49" t="s">
        <v>45</v>
      </c>
      <c r="C5" s="29" t="s">
        <v>46</v>
      </c>
      <c r="D5" s="21" t="s">
        <v>89</v>
      </c>
      <c r="E5" s="37"/>
      <c r="F5" s="59" t="s">
        <v>85</v>
      </c>
      <c r="G5" s="59" t="s">
        <v>86</v>
      </c>
      <c r="H5" s="60"/>
      <c r="I5" s="175" t="s">
        <v>26</v>
      </c>
      <c r="J5" s="329" t="s">
        <v>216</v>
      </c>
      <c r="K5" s="332" t="s">
        <v>226</v>
      </c>
      <c r="L5" s="120"/>
    </row>
    <row r="6" spans="1:12" ht="19.5" customHeight="1" x14ac:dyDescent="0.25">
      <c r="A6" s="5">
        <v>2</v>
      </c>
      <c r="B6" s="50"/>
      <c r="C6" s="95" t="s">
        <v>168</v>
      </c>
      <c r="D6" s="14" t="s">
        <v>89</v>
      </c>
      <c r="E6" s="11">
        <v>5</v>
      </c>
      <c r="F6" s="13">
        <v>88</v>
      </c>
      <c r="G6" s="13">
        <v>88</v>
      </c>
      <c r="H6" s="13"/>
      <c r="I6" s="330">
        <f t="shared" ref="I6:I10" si="0">SUM(F6:H6)</f>
        <v>176</v>
      </c>
      <c r="J6" s="36">
        <f>SUM(E6,I6)</f>
        <v>181</v>
      </c>
      <c r="K6" s="333"/>
      <c r="L6" s="120">
        <f>SUM(K6:K10)</f>
        <v>560</v>
      </c>
    </row>
    <row r="7" spans="1:12" ht="19.5" customHeight="1" x14ac:dyDescent="0.25">
      <c r="A7" s="5">
        <v>2</v>
      </c>
      <c r="B7" s="50"/>
      <c r="C7" s="26" t="s">
        <v>37</v>
      </c>
      <c r="D7" s="14" t="s">
        <v>89</v>
      </c>
      <c r="E7" s="11">
        <v>5</v>
      </c>
      <c r="F7" s="13">
        <v>92</v>
      </c>
      <c r="G7" s="13">
        <v>90</v>
      </c>
      <c r="H7" s="13"/>
      <c r="I7" s="330">
        <f t="shared" si="0"/>
        <v>182</v>
      </c>
      <c r="J7" s="36">
        <f t="shared" ref="J7:J10" si="1">SUM(E7,I7)</f>
        <v>187</v>
      </c>
      <c r="K7" s="334">
        <v>187</v>
      </c>
      <c r="L7" s="120"/>
    </row>
    <row r="8" spans="1:12" ht="18.75" customHeight="1" x14ac:dyDescent="0.25">
      <c r="A8" s="5">
        <v>1</v>
      </c>
      <c r="B8" s="50"/>
      <c r="C8" s="26" t="s">
        <v>19</v>
      </c>
      <c r="D8" s="14" t="s">
        <v>89</v>
      </c>
      <c r="E8" s="11">
        <v>5</v>
      </c>
      <c r="F8" s="16">
        <v>86</v>
      </c>
      <c r="G8" s="16">
        <v>91</v>
      </c>
      <c r="H8" s="16"/>
      <c r="I8" s="330">
        <f t="shared" si="0"/>
        <v>177</v>
      </c>
      <c r="J8" s="36">
        <f t="shared" si="1"/>
        <v>182</v>
      </c>
      <c r="K8" s="334">
        <v>182</v>
      </c>
      <c r="L8" s="120"/>
    </row>
    <row r="9" spans="1:12" ht="20.25" customHeight="1" x14ac:dyDescent="0.25">
      <c r="A9" s="5">
        <v>1</v>
      </c>
      <c r="B9" s="50"/>
      <c r="C9" s="26" t="s">
        <v>118</v>
      </c>
      <c r="D9" s="14" t="s">
        <v>89</v>
      </c>
      <c r="E9" s="11">
        <v>0</v>
      </c>
      <c r="F9" s="15">
        <v>96</v>
      </c>
      <c r="G9" s="15">
        <v>95</v>
      </c>
      <c r="H9" s="15"/>
      <c r="I9" s="330">
        <f t="shared" si="0"/>
        <v>191</v>
      </c>
      <c r="J9" s="36">
        <f t="shared" si="1"/>
        <v>191</v>
      </c>
      <c r="K9" s="334">
        <v>191</v>
      </c>
      <c r="L9" s="120"/>
    </row>
    <row r="10" spans="1:12" ht="15.75" x14ac:dyDescent="0.25">
      <c r="A10" s="5">
        <v>1</v>
      </c>
      <c r="B10" s="50"/>
      <c r="C10" s="26"/>
      <c r="D10" s="14" t="s">
        <v>89</v>
      </c>
      <c r="E10" s="11"/>
      <c r="F10" s="13"/>
      <c r="G10" s="13"/>
      <c r="H10" s="13"/>
      <c r="I10" s="330">
        <f t="shared" si="0"/>
        <v>0</v>
      </c>
      <c r="J10" s="36">
        <f t="shared" si="1"/>
        <v>0</v>
      </c>
      <c r="K10" s="334"/>
      <c r="L10" s="120"/>
    </row>
    <row r="11" spans="1:12" ht="15.75" x14ac:dyDescent="0.25">
      <c r="A11" s="37">
        <v>3</v>
      </c>
      <c r="B11" s="49" t="s">
        <v>45</v>
      </c>
      <c r="C11" s="29" t="s">
        <v>46</v>
      </c>
      <c r="D11" s="21" t="s">
        <v>103</v>
      </c>
      <c r="E11" s="37"/>
      <c r="F11" s="59" t="s">
        <v>85</v>
      </c>
      <c r="G11" s="59" t="s">
        <v>86</v>
      </c>
      <c r="H11" s="60"/>
      <c r="I11" s="175" t="s">
        <v>26</v>
      </c>
      <c r="J11" s="329" t="s">
        <v>216</v>
      </c>
      <c r="K11" s="335" t="s">
        <v>226</v>
      </c>
      <c r="L11" s="121"/>
    </row>
    <row r="12" spans="1:12" ht="19.5" customHeight="1" x14ac:dyDescent="0.25">
      <c r="A12" s="5">
        <v>2</v>
      </c>
      <c r="B12" s="51"/>
      <c r="C12" s="26" t="s">
        <v>68</v>
      </c>
      <c r="D12" s="14" t="s">
        <v>103</v>
      </c>
      <c r="E12" s="11">
        <v>8</v>
      </c>
      <c r="F12" s="13">
        <v>86</v>
      </c>
      <c r="G12" s="13">
        <v>84</v>
      </c>
      <c r="H12" s="13"/>
      <c r="I12" s="330">
        <f t="shared" ref="I12:I16" si="2">SUM(F12:H12)</f>
        <v>170</v>
      </c>
      <c r="J12" s="36">
        <f>SUM(E12,I12)</f>
        <v>178</v>
      </c>
      <c r="K12" s="334"/>
      <c r="L12" s="120">
        <f>SUM(K12:K16)</f>
        <v>550</v>
      </c>
    </row>
    <row r="13" spans="1:12" ht="20.25" customHeight="1" x14ac:dyDescent="0.25">
      <c r="A13" s="5">
        <v>2</v>
      </c>
      <c r="B13" s="51"/>
      <c r="C13" s="26" t="s">
        <v>23</v>
      </c>
      <c r="D13" s="14" t="s">
        <v>103</v>
      </c>
      <c r="E13" s="11">
        <v>5</v>
      </c>
      <c r="F13" s="15">
        <v>94</v>
      </c>
      <c r="G13" s="15">
        <v>87</v>
      </c>
      <c r="H13" s="15"/>
      <c r="I13" s="330">
        <f t="shared" si="2"/>
        <v>181</v>
      </c>
      <c r="J13" s="36">
        <f t="shared" ref="J13:J16" si="3">SUM(E13,I13)</f>
        <v>186</v>
      </c>
      <c r="K13" s="334">
        <v>186</v>
      </c>
      <c r="L13" s="120"/>
    </row>
    <row r="14" spans="1:12" ht="17.25" customHeight="1" x14ac:dyDescent="0.25">
      <c r="A14" s="5">
        <v>1</v>
      </c>
      <c r="B14" s="51"/>
      <c r="C14" s="26" t="s">
        <v>18</v>
      </c>
      <c r="D14" s="14" t="s">
        <v>103</v>
      </c>
      <c r="E14" s="11">
        <v>5</v>
      </c>
      <c r="F14" s="15">
        <v>93</v>
      </c>
      <c r="G14" s="15">
        <v>84</v>
      </c>
      <c r="H14" s="15"/>
      <c r="I14" s="330">
        <f t="shared" si="2"/>
        <v>177</v>
      </c>
      <c r="J14" s="36">
        <f t="shared" si="3"/>
        <v>182</v>
      </c>
      <c r="K14" s="334">
        <v>182</v>
      </c>
      <c r="L14" s="120"/>
    </row>
    <row r="15" spans="1:12" ht="19.5" customHeight="1" x14ac:dyDescent="0.25">
      <c r="A15" s="5">
        <v>1</v>
      </c>
      <c r="B15" s="50" t="s">
        <v>228</v>
      </c>
      <c r="C15" s="97" t="s">
        <v>147</v>
      </c>
      <c r="D15" s="14" t="s">
        <v>103</v>
      </c>
      <c r="E15" s="11">
        <v>0</v>
      </c>
      <c r="F15" s="15">
        <v>91</v>
      </c>
      <c r="G15" s="15">
        <v>91</v>
      </c>
      <c r="H15" s="15"/>
      <c r="I15" s="330">
        <f t="shared" si="2"/>
        <v>182</v>
      </c>
      <c r="J15" s="36">
        <f t="shared" si="3"/>
        <v>182</v>
      </c>
      <c r="K15" s="334">
        <v>182</v>
      </c>
      <c r="L15" s="120"/>
    </row>
    <row r="16" spans="1:12" ht="15.75" x14ac:dyDescent="0.25">
      <c r="A16" s="5">
        <v>1</v>
      </c>
      <c r="B16" s="101"/>
      <c r="C16" s="108"/>
      <c r="D16" s="99" t="s">
        <v>103</v>
      </c>
      <c r="E16" s="11"/>
      <c r="F16" s="15"/>
      <c r="G16" s="15"/>
      <c r="H16" s="15"/>
      <c r="I16" s="330">
        <f t="shared" si="2"/>
        <v>0</v>
      </c>
      <c r="J16" s="36">
        <f t="shared" si="3"/>
        <v>0</v>
      </c>
      <c r="K16" s="334"/>
      <c r="L16" s="120"/>
    </row>
    <row r="17" spans="1:12" ht="17.45" customHeight="1" x14ac:dyDescent="0.25">
      <c r="A17" s="37">
        <v>3</v>
      </c>
      <c r="B17" s="49" t="s">
        <v>45</v>
      </c>
      <c r="C17" s="29" t="s">
        <v>46</v>
      </c>
      <c r="D17" s="21" t="s">
        <v>74</v>
      </c>
      <c r="E17" s="37"/>
      <c r="F17" s="59" t="s">
        <v>85</v>
      </c>
      <c r="G17" s="59" t="s">
        <v>86</v>
      </c>
      <c r="H17" s="60"/>
      <c r="I17" s="175" t="s">
        <v>26</v>
      </c>
      <c r="J17" s="329" t="s">
        <v>216</v>
      </c>
      <c r="K17" s="334" t="s">
        <v>226</v>
      </c>
      <c r="L17" s="120"/>
    </row>
    <row r="18" spans="1:12" ht="18" customHeight="1" x14ac:dyDescent="0.25">
      <c r="A18" s="5">
        <v>2</v>
      </c>
      <c r="B18" s="50"/>
      <c r="C18" s="26" t="s">
        <v>39</v>
      </c>
      <c r="D18" s="14" t="s">
        <v>74</v>
      </c>
      <c r="E18" s="11">
        <v>0</v>
      </c>
      <c r="F18" s="15">
        <v>91</v>
      </c>
      <c r="G18" s="15">
        <v>74</v>
      </c>
      <c r="H18" s="15"/>
      <c r="I18" s="330">
        <f t="shared" ref="I18:I23" si="4">SUM(F18:H18)</f>
        <v>165</v>
      </c>
      <c r="J18" s="36">
        <f>SUM(E18,I18)</f>
        <v>165</v>
      </c>
      <c r="K18" s="334"/>
      <c r="L18" s="120">
        <f>SUM(K18:K23)</f>
        <v>534</v>
      </c>
    </row>
    <row r="19" spans="1:12" ht="18" customHeight="1" x14ac:dyDescent="0.25">
      <c r="A19" s="5">
        <v>1</v>
      </c>
      <c r="B19" s="51" t="s">
        <v>227</v>
      </c>
      <c r="C19" s="26" t="s">
        <v>71</v>
      </c>
      <c r="D19" s="14" t="s">
        <v>74</v>
      </c>
      <c r="E19" s="11">
        <v>0</v>
      </c>
      <c r="F19" s="15">
        <v>91</v>
      </c>
      <c r="G19" s="15">
        <v>91</v>
      </c>
      <c r="H19" s="15"/>
      <c r="I19" s="330">
        <f t="shared" si="4"/>
        <v>182</v>
      </c>
      <c r="J19" s="36">
        <f t="shared" ref="J19:J23" si="5">SUM(E19,I19)</f>
        <v>182</v>
      </c>
      <c r="K19" s="334">
        <v>182</v>
      </c>
      <c r="L19" s="120"/>
    </row>
    <row r="20" spans="1:12" ht="19.5" customHeight="1" x14ac:dyDescent="0.25">
      <c r="A20" s="5">
        <v>1</v>
      </c>
      <c r="B20" s="51"/>
      <c r="C20" s="26" t="s">
        <v>92</v>
      </c>
      <c r="D20" s="14" t="s">
        <v>74</v>
      </c>
      <c r="E20" s="11">
        <v>0</v>
      </c>
      <c r="F20" s="15">
        <v>93</v>
      </c>
      <c r="G20" s="15">
        <v>96</v>
      </c>
      <c r="H20" s="15"/>
      <c r="I20" s="330">
        <f t="shared" si="4"/>
        <v>189</v>
      </c>
      <c r="J20" s="36">
        <f t="shared" si="5"/>
        <v>189</v>
      </c>
      <c r="K20" s="334">
        <v>189</v>
      </c>
      <c r="L20" s="120"/>
    </row>
    <row r="21" spans="1:12" ht="18.75" customHeight="1" x14ac:dyDescent="0.25">
      <c r="A21" s="5">
        <v>1</v>
      </c>
      <c r="B21" s="51"/>
      <c r="C21" s="26" t="s">
        <v>72</v>
      </c>
      <c r="D21" s="14" t="s">
        <v>74</v>
      </c>
      <c r="E21" s="11">
        <v>0</v>
      </c>
      <c r="F21" s="32">
        <v>94</v>
      </c>
      <c r="G21" s="32">
        <v>87</v>
      </c>
      <c r="H21" s="32"/>
      <c r="I21" s="330">
        <f t="shared" si="4"/>
        <v>181</v>
      </c>
      <c r="J21" s="36">
        <f t="shared" si="5"/>
        <v>181</v>
      </c>
      <c r="K21" s="334"/>
      <c r="L21" s="120"/>
    </row>
    <row r="22" spans="1:12" ht="19.5" customHeight="1" x14ac:dyDescent="0.25">
      <c r="A22" s="5">
        <v>1</v>
      </c>
      <c r="B22" s="50"/>
      <c r="C22" s="26" t="s">
        <v>162</v>
      </c>
      <c r="D22" s="14" t="s">
        <v>74</v>
      </c>
      <c r="E22" s="11">
        <v>8</v>
      </c>
      <c r="F22" s="16">
        <v>73</v>
      </c>
      <c r="G22" s="16">
        <v>82</v>
      </c>
      <c r="H22" s="16"/>
      <c r="I22" s="330">
        <f t="shared" si="4"/>
        <v>155</v>
      </c>
      <c r="J22" s="36">
        <f t="shared" si="5"/>
        <v>163</v>
      </c>
      <c r="K22" s="334">
        <v>163</v>
      </c>
      <c r="L22" s="120"/>
    </row>
    <row r="23" spans="1:12" ht="15.75" x14ac:dyDescent="0.25">
      <c r="A23" s="5">
        <v>0</v>
      </c>
      <c r="B23" s="50"/>
      <c r="C23" s="26"/>
      <c r="D23" s="14" t="s">
        <v>74</v>
      </c>
      <c r="E23" s="11"/>
      <c r="F23" s="15"/>
      <c r="G23" s="15"/>
      <c r="H23" s="15"/>
      <c r="I23" s="330">
        <f t="shared" si="4"/>
        <v>0</v>
      </c>
      <c r="J23" s="36">
        <f t="shared" si="5"/>
        <v>0</v>
      </c>
      <c r="K23" s="334"/>
      <c r="L23" s="120"/>
    </row>
    <row r="24" spans="1:12" ht="15.75" x14ac:dyDescent="0.25">
      <c r="A24" s="37">
        <v>3</v>
      </c>
      <c r="B24" s="49" t="s">
        <v>45</v>
      </c>
      <c r="C24" s="29" t="s">
        <v>46</v>
      </c>
      <c r="D24" s="21" t="s">
        <v>97</v>
      </c>
      <c r="E24" s="37"/>
      <c r="F24" s="59" t="s">
        <v>85</v>
      </c>
      <c r="G24" s="59" t="s">
        <v>86</v>
      </c>
      <c r="H24" s="60"/>
      <c r="I24" s="175" t="s">
        <v>26</v>
      </c>
      <c r="J24" s="329" t="s">
        <v>216</v>
      </c>
      <c r="K24" s="334" t="s">
        <v>226</v>
      </c>
      <c r="L24" s="120"/>
    </row>
    <row r="25" spans="1:12" ht="18.75" customHeight="1" x14ac:dyDescent="0.25">
      <c r="A25" s="5">
        <v>1</v>
      </c>
      <c r="B25" s="94"/>
      <c r="C25" s="26" t="s">
        <v>22</v>
      </c>
      <c r="D25" s="14" t="s">
        <v>97</v>
      </c>
      <c r="E25" s="11">
        <v>0</v>
      </c>
      <c r="F25" s="16">
        <v>91</v>
      </c>
      <c r="G25" s="15">
        <v>95</v>
      </c>
      <c r="H25" s="15"/>
      <c r="I25" s="330">
        <f t="shared" ref="I25:I30" si="6">SUM(F25:H25)</f>
        <v>186</v>
      </c>
      <c r="J25" s="36">
        <f>SUM(E25,I25)</f>
        <v>186</v>
      </c>
      <c r="K25" s="334">
        <v>186</v>
      </c>
      <c r="L25" s="120">
        <f>SUM(K25:K30)</f>
        <v>503</v>
      </c>
    </row>
    <row r="26" spans="1:12" ht="20.25" customHeight="1" x14ac:dyDescent="0.25">
      <c r="A26" s="5">
        <v>1</v>
      </c>
      <c r="B26" s="50"/>
      <c r="C26" s="26" t="s">
        <v>93</v>
      </c>
      <c r="D26" s="14" t="s">
        <v>97</v>
      </c>
      <c r="E26" s="11">
        <v>8</v>
      </c>
      <c r="F26" s="16">
        <v>66</v>
      </c>
      <c r="G26" s="15">
        <v>76</v>
      </c>
      <c r="H26" s="15"/>
      <c r="I26" s="330">
        <f t="shared" si="6"/>
        <v>142</v>
      </c>
      <c r="J26" s="36">
        <f t="shared" ref="J26:J30" si="7">SUM(E26,I26)</f>
        <v>150</v>
      </c>
      <c r="K26" s="334">
        <v>150</v>
      </c>
      <c r="L26" s="120"/>
    </row>
    <row r="27" spans="1:12" ht="19.5" customHeight="1" x14ac:dyDescent="0.2">
      <c r="A27" s="5">
        <v>1</v>
      </c>
      <c r="B27" s="50"/>
      <c r="C27" s="26" t="s">
        <v>99</v>
      </c>
      <c r="D27" s="14" t="s">
        <v>97</v>
      </c>
      <c r="E27" s="11">
        <v>0</v>
      </c>
      <c r="F27" s="16"/>
      <c r="G27" s="16"/>
      <c r="H27" s="16"/>
      <c r="I27" s="330">
        <f t="shared" si="6"/>
        <v>0</v>
      </c>
      <c r="J27" s="36">
        <f t="shared" si="7"/>
        <v>0</v>
      </c>
      <c r="K27" s="334"/>
      <c r="L27" s="125"/>
    </row>
    <row r="28" spans="1:12" ht="17.25" customHeight="1" x14ac:dyDescent="0.2">
      <c r="A28" s="5"/>
      <c r="B28" s="50"/>
      <c r="C28" s="26" t="s">
        <v>125</v>
      </c>
      <c r="D28" s="14" t="s">
        <v>97</v>
      </c>
      <c r="E28" s="11">
        <v>8</v>
      </c>
      <c r="F28" s="13">
        <v>77</v>
      </c>
      <c r="G28" s="13">
        <v>82</v>
      </c>
      <c r="H28" s="13"/>
      <c r="I28" s="330">
        <f t="shared" si="6"/>
        <v>159</v>
      </c>
      <c r="J28" s="36">
        <f t="shared" si="7"/>
        <v>167</v>
      </c>
      <c r="K28" s="334">
        <v>167</v>
      </c>
      <c r="L28" s="125"/>
    </row>
    <row r="29" spans="1:12" ht="18.75" customHeight="1" x14ac:dyDescent="0.25">
      <c r="A29" s="5">
        <v>1</v>
      </c>
      <c r="B29" s="50"/>
      <c r="C29" s="26" t="s">
        <v>94</v>
      </c>
      <c r="D29" s="14" t="s">
        <v>97</v>
      </c>
      <c r="E29" s="11">
        <v>8</v>
      </c>
      <c r="F29" s="13"/>
      <c r="G29" s="13"/>
      <c r="H29" s="13"/>
      <c r="I29" s="330">
        <f t="shared" si="6"/>
        <v>0</v>
      </c>
      <c r="J29" s="36">
        <f t="shared" si="7"/>
        <v>8</v>
      </c>
      <c r="K29" s="334"/>
      <c r="L29" s="120"/>
    </row>
    <row r="30" spans="1:12" ht="21" customHeight="1" x14ac:dyDescent="0.25">
      <c r="A30" s="5">
        <v>1</v>
      </c>
      <c r="B30" s="50"/>
      <c r="C30" s="26" t="s">
        <v>96</v>
      </c>
      <c r="D30" s="14" t="s">
        <v>97</v>
      </c>
      <c r="E30" s="11">
        <v>8</v>
      </c>
      <c r="F30" s="16"/>
      <c r="G30" s="15"/>
      <c r="H30" s="15"/>
      <c r="I30" s="330">
        <f t="shared" si="6"/>
        <v>0</v>
      </c>
      <c r="J30" s="36">
        <f t="shared" si="7"/>
        <v>8</v>
      </c>
      <c r="K30" s="336"/>
      <c r="L30" s="120"/>
    </row>
    <row r="31" spans="1:12" ht="15.75" x14ac:dyDescent="0.25">
      <c r="A31" s="37">
        <v>3</v>
      </c>
      <c r="B31" s="49" t="s">
        <v>45</v>
      </c>
      <c r="C31" s="29" t="s">
        <v>46</v>
      </c>
      <c r="D31" s="21" t="s">
        <v>34</v>
      </c>
      <c r="E31" s="37"/>
      <c r="F31" s="59" t="s">
        <v>85</v>
      </c>
      <c r="G31" s="59" t="s">
        <v>86</v>
      </c>
      <c r="H31" s="60"/>
      <c r="I31" s="175" t="s">
        <v>26</v>
      </c>
      <c r="J31" s="329" t="s">
        <v>216</v>
      </c>
      <c r="K31" s="334" t="s">
        <v>226</v>
      </c>
      <c r="L31" s="120"/>
    </row>
    <row r="32" spans="1:12" ht="20.25" customHeight="1" x14ac:dyDescent="0.25">
      <c r="A32" s="5">
        <v>2</v>
      </c>
      <c r="B32" s="50"/>
      <c r="C32" s="26" t="s">
        <v>7</v>
      </c>
      <c r="D32" s="14" t="s">
        <v>34</v>
      </c>
      <c r="E32" s="11">
        <v>8</v>
      </c>
      <c r="F32" s="16">
        <v>83</v>
      </c>
      <c r="G32" s="15">
        <v>90</v>
      </c>
      <c r="H32" s="15"/>
      <c r="I32" s="330">
        <f t="shared" ref="I32:I37" si="8">SUM(F32:H32)</f>
        <v>173</v>
      </c>
      <c r="J32" s="331">
        <f>SUM(E32,I32)</f>
        <v>181</v>
      </c>
      <c r="K32" s="334">
        <v>181</v>
      </c>
      <c r="L32" s="120">
        <f>SUM(K32:K37)</f>
        <v>558</v>
      </c>
    </row>
    <row r="33" spans="1:12" ht="18.75" customHeight="1" x14ac:dyDescent="0.25">
      <c r="A33" s="5">
        <v>2</v>
      </c>
      <c r="B33" s="50"/>
      <c r="C33" s="26" t="s">
        <v>6</v>
      </c>
      <c r="D33" s="14" t="s">
        <v>34</v>
      </c>
      <c r="E33" s="11">
        <v>8</v>
      </c>
      <c r="F33" s="16"/>
      <c r="G33" s="15"/>
      <c r="H33" s="15"/>
      <c r="I33" s="330">
        <f t="shared" si="8"/>
        <v>0</v>
      </c>
      <c r="J33" s="331">
        <f t="shared" ref="J33:J37" si="9">SUM(E33,I33)</f>
        <v>8</v>
      </c>
      <c r="K33" s="334"/>
      <c r="L33" s="120"/>
    </row>
    <row r="34" spans="1:12" ht="18" customHeight="1" x14ac:dyDescent="0.25">
      <c r="A34" s="5">
        <v>1</v>
      </c>
      <c r="B34" s="50"/>
      <c r="C34" s="26" t="s">
        <v>11</v>
      </c>
      <c r="D34" s="14" t="s">
        <v>34</v>
      </c>
      <c r="E34" s="11">
        <v>8</v>
      </c>
      <c r="F34" s="16">
        <v>90</v>
      </c>
      <c r="G34" s="15">
        <v>86</v>
      </c>
      <c r="H34" s="15"/>
      <c r="I34" s="330">
        <f t="shared" si="8"/>
        <v>176</v>
      </c>
      <c r="J34" s="331">
        <f t="shared" si="9"/>
        <v>184</v>
      </c>
      <c r="K34" s="334">
        <v>184</v>
      </c>
      <c r="L34" s="120"/>
    </row>
    <row r="35" spans="1:12" ht="21" customHeight="1" x14ac:dyDescent="0.2">
      <c r="A35" s="5">
        <v>1</v>
      </c>
      <c r="B35" s="96"/>
      <c r="C35" s="97" t="s">
        <v>88</v>
      </c>
      <c r="D35" s="14" t="s">
        <v>34</v>
      </c>
      <c r="E35" s="11">
        <v>0</v>
      </c>
      <c r="F35" s="16">
        <v>96</v>
      </c>
      <c r="G35" s="15">
        <v>97</v>
      </c>
      <c r="H35" s="15"/>
      <c r="I35" s="330">
        <f t="shared" si="8"/>
        <v>193</v>
      </c>
      <c r="J35" s="331">
        <f t="shared" si="9"/>
        <v>193</v>
      </c>
      <c r="K35" s="334">
        <v>193</v>
      </c>
      <c r="L35" s="125"/>
    </row>
    <row r="36" spans="1:12" ht="19.5" customHeight="1" x14ac:dyDescent="0.25">
      <c r="A36" s="5">
        <v>1</v>
      </c>
      <c r="B36" s="94"/>
      <c r="C36" s="97" t="s">
        <v>95</v>
      </c>
      <c r="D36" s="14" t="s">
        <v>34</v>
      </c>
      <c r="E36" s="11">
        <v>0</v>
      </c>
      <c r="F36" s="16">
        <v>86</v>
      </c>
      <c r="G36" s="15">
        <v>82</v>
      </c>
      <c r="H36" s="15"/>
      <c r="I36" s="330">
        <f t="shared" si="8"/>
        <v>168</v>
      </c>
      <c r="J36" s="331">
        <f t="shared" si="9"/>
        <v>168</v>
      </c>
      <c r="K36" s="334"/>
      <c r="L36" s="120"/>
    </row>
    <row r="37" spans="1:12" ht="15.75" x14ac:dyDescent="0.25">
      <c r="A37" s="5">
        <v>0</v>
      </c>
      <c r="B37" s="50"/>
      <c r="C37" s="26"/>
      <c r="D37" s="14" t="s">
        <v>34</v>
      </c>
      <c r="E37" s="11"/>
      <c r="F37" s="16"/>
      <c r="G37" s="15"/>
      <c r="H37" s="15"/>
      <c r="I37" s="330">
        <f t="shared" si="8"/>
        <v>0</v>
      </c>
      <c r="J37" s="331">
        <f t="shared" si="9"/>
        <v>0</v>
      </c>
      <c r="K37" s="334"/>
      <c r="L37" s="120"/>
    </row>
    <row r="38" spans="1:12" ht="15.75" x14ac:dyDescent="0.25">
      <c r="A38" s="37">
        <v>3</v>
      </c>
      <c r="B38" s="49" t="s">
        <v>45</v>
      </c>
      <c r="C38" s="29" t="s">
        <v>46</v>
      </c>
      <c r="D38" s="21" t="s">
        <v>5</v>
      </c>
      <c r="E38" s="37"/>
      <c r="F38" s="59" t="s">
        <v>85</v>
      </c>
      <c r="G38" s="59" t="s">
        <v>86</v>
      </c>
      <c r="H38" s="60"/>
      <c r="I38" s="175" t="s">
        <v>26</v>
      </c>
      <c r="J38" s="329" t="s">
        <v>216</v>
      </c>
      <c r="K38" s="334" t="s">
        <v>226</v>
      </c>
      <c r="L38" s="120"/>
    </row>
    <row r="39" spans="1:12" ht="18" customHeight="1" x14ac:dyDescent="0.25">
      <c r="A39" s="5">
        <v>2</v>
      </c>
      <c r="B39" s="50"/>
      <c r="C39" s="26" t="s">
        <v>4</v>
      </c>
      <c r="D39" s="14" t="s">
        <v>5</v>
      </c>
      <c r="E39" s="11">
        <v>8</v>
      </c>
      <c r="F39" s="13">
        <v>83</v>
      </c>
      <c r="G39" s="13">
        <v>83</v>
      </c>
      <c r="H39" s="13"/>
      <c r="I39" s="330">
        <f t="shared" ref="I39:I43" si="10">SUM(F39:H39)</f>
        <v>166</v>
      </c>
      <c r="J39" s="36">
        <f>SUM(E39,I39)</f>
        <v>174</v>
      </c>
      <c r="K39" s="334">
        <v>174</v>
      </c>
      <c r="L39" s="120">
        <f>SUM(K39:K43)</f>
        <v>350</v>
      </c>
    </row>
    <row r="40" spans="1:12" ht="17.25" customHeight="1" x14ac:dyDescent="0.25">
      <c r="A40" s="5">
        <v>2</v>
      </c>
      <c r="B40" s="50"/>
      <c r="C40" s="26" t="s">
        <v>8</v>
      </c>
      <c r="D40" s="14" t="s">
        <v>5</v>
      </c>
      <c r="E40" s="11">
        <v>8</v>
      </c>
      <c r="F40" s="13"/>
      <c r="G40" s="13"/>
      <c r="H40" s="13"/>
      <c r="I40" s="330">
        <f t="shared" si="10"/>
        <v>0</v>
      </c>
      <c r="J40" s="36">
        <f t="shared" ref="J40:J43" si="11">SUM(E40,I40)</f>
        <v>8</v>
      </c>
      <c r="K40" s="334"/>
      <c r="L40" s="120"/>
    </row>
    <row r="41" spans="1:12" ht="18.75" customHeight="1" x14ac:dyDescent="0.25">
      <c r="A41" s="5">
        <v>1</v>
      </c>
      <c r="B41" s="50"/>
      <c r="C41" s="26" t="s">
        <v>159</v>
      </c>
      <c r="D41" s="14" t="s">
        <v>5</v>
      </c>
      <c r="E41" s="11">
        <v>8</v>
      </c>
      <c r="F41" s="16">
        <v>83</v>
      </c>
      <c r="G41" s="15">
        <v>85</v>
      </c>
      <c r="H41" s="15"/>
      <c r="I41" s="330">
        <f t="shared" si="10"/>
        <v>168</v>
      </c>
      <c r="J41" s="36">
        <f t="shared" si="11"/>
        <v>176</v>
      </c>
      <c r="K41" s="334">
        <v>176</v>
      </c>
      <c r="L41" s="120" t="s">
        <v>24</v>
      </c>
    </row>
    <row r="42" spans="1:12" ht="18.75" customHeight="1" x14ac:dyDescent="0.25">
      <c r="A42" s="5">
        <v>1</v>
      </c>
      <c r="B42" s="50"/>
      <c r="C42" s="26" t="s">
        <v>17</v>
      </c>
      <c r="D42" s="14" t="s">
        <v>5</v>
      </c>
      <c r="E42" s="11">
        <v>8</v>
      </c>
      <c r="F42" s="16"/>
      <c r="G42" s="15"/>
      <c r="H42" s="15"/>
      <c r="I42" s="330">
        <f t="shared" si="10"/>
        <v>0</v>
      </c>
      <c r="J42" s="36">
        <f t="shared" si="11"/>
        <v>8</v>
      </c>
      <c r="K42" s="334"/>
      <c r="L42" s="120"/>
    </row>
    <row r="43" spans="1:12" ht="15.75" x14ac:dyDescent="0.25">
      <c r="A43" s="5">
        <v>1</v>
      </c>
      <c r="B43" s="50"/>
      <c r="D43" s="14" t="s">
        <v>5</v>
      </c>
      <c r="E43" s="11"/>
      <c r="F43" s="13"/>
      <c r="G43" s="13"/>
      <c r="H43" s="13"/>
      <c r="I43" s="330">
        <f t="shared" si="10"/>
        <v>0</v>
      </c>
      <c r="J43" s="36">
        <f t="shared" si="11"/>
        <v>0</v>
      </c>
      <c r="K43" s="334"/>
      <c r="L43" s="120"/>
    </row>
    <row r="44" spans="1:12" ht="15.75" x14ac:dyDescent="0.25">
      <c r="A44" s="37">
        <v>3</v>
      </c>
      <c r="B44" s="49" t="s">
        <v>45</v>
      </c>
      <c r="C44" s="29" t="s">
        <v>46</v>
      </c>
      <c r="D44" s="21" t="s">
        <v>174</v>
      </c>
      <c r="E44" s="37"/>
      <c r="F44" s="59" t="s">
        <v>85</v>
      </c>
      <c r="G44" s="59" t="s">
        <v>86</v>
      </c>
      <c r="H44" s="60"/>
      <c r="I44" s="175" t="s">
        <v>26</v>
      </c>
      <c r="J44" s="329" t="s">
        <v>216</v>
      </c>
      <c r="K44" s="334" t="s">
        <v>226</v>
      </c>
      <c r="L44" s="120"/>
    </row>
    <row r="45" spans="1:12" ht="18.75" customHeight="1" x14ac:dyDescent="0.25">
      <c r="A45" s="5">
        <v>1</v>
      </c>
      <c r="B45" s="50"/>
      <c r="C45" s="31" t="s">
        <v>178</v>
      </c>
      <c r="D45" s="14" t="s">
        <v>174</v>
      </c>
      <c r="E45" s="11">
        <v>8</v>
      </c>
      <c r="F45" s="32">
        <v>82</v>
      </c>
      <c r="G45" s="33">
        <v>77</v>
      </c>
      <c r="H45" s="33"/>
      <c r="I45" s="330">
        <f t="shared" ref="I45:I49" si="12">SUM(F45:H45)</f>
        <v>159</v>
      </c>
      <c r="J45" s="36">
        <f>SUM(E45,I45)</f>
        <v>167</v>
      </c>
      <c r="K45" s="334">
        <v>167</v>
      </c>
      <c r="L45" s="120">
        <f>SUM(K45:K49)</f>
        <v>516</v>
      </c>
    </row>
    <row r="46" spans="1:12" ht="18.75" customHeight="1" x14ac:dyDescent="0.25">
      <c r="A46" s="5">
        <v>1</v>
      </c>
      <c r="B46" s="50"/>
      <c r="C46" s="31" t="s">
        <v>132</v>
      </c>
      <c r="D46" s="14" t="s">
        <v>174</v>
      </c>
      <c r="E46" s="11">
        <v>8</v>
      </c>
      <c r="F46" s="32">
        <v>86</v>
      </c>
      <c r="G46" s="32">
        <v>84</v>
      </c>
      <c r="H46" s="32"/>
      <c r="I46" s="330">
        <f t="shared" si="12"/>
        <v>170</v>
      </c>
      <c r="J46" s="36">
        <f t="shared" ref="J46:J49" si="13">SUM(E46,I46)</f>
        <v>178</v>
      </c>
      <c r="K46" s="334">
        <v>178</v>
      </c>
      <c r="L46" s="120"/>
    </row>
    <row r="47" spans="1:12" ht="18.75" customHeight="1" x14ac:dyDescent="0.25">
      <c r="A47" s="5">
        <v>1</v>
      </c>
      <c r="B47" s="50"/>
      <c r="C47" s="31" t="s">
        <v>179</v>
      </c>
      <c r="D47" s="14" t="s">
        <v>174</v>
      </c>
      <c r="E47" s="11">
        <v>8</v>
      </c>
      <c r="F47" s="32">
        <v>80</v>
      </c>
      <c r="G47" s="32">
        <v>83</v>
      </c>
      <c r="H47" s="32"/>
      <c r="I47" s="330">
        <f t="shared" si="12"/>
        <v>163</v>
      </c>
      <c r="J47" s="36">
        <f t="shared" si="13"/>
        <v>171</v>
      </c>
      <c r="K47" s="334">
        <v>171</v>
      </c>
      <c r="L47" s="120"/>
    </row>
    <row r="48" spans="1:12" ht="21" customHeight="1" x14ac:dyDescent="0.25">
      <c r="A48" s="5">
        <v>1</v>
      </c>
      <c r="B48" s="50"/>
      <c r="C48" s="31" t="s">
        <v>180</v>
      </c>
      <c r="D48" s="14" t="s">
        <v>174</v>
      </c>
      <c r="E48" s="11">
        <v>8</v>
      </c>
      <c r="F48" s="32"/>
      <c r="G48" s="33"/>
      <c r="H48" s="33"/>
      <c r="I48" s="330">
        <f t="shared" si="12"/>
        <v>0</v>
      </c>
      <c r="J48" s="36">
        <f t="shared" si="13"/>
        <v>8</v>
      </c>
      <c r="K48" s="334"/>
      <c r="L48" s="120"/>
    </row>
    <row r="49" spans="1:12" ht="15.75" x14ac:dyDescent="0.25">
      <c r="A49" s="5">
        <v>1</v>
      </c>
      <c r="B49" s="50"/>
      <c r="C49" s="31"/>
      <c r="D49" s="14" t="s">
        <v>174</v>
      </c>
      <c r="E49" s="11"/>
      <c r="F49" s="32"/>
      <c r="G49" s="33"/>
      <c r="H49" s="33"/>
      <c r="I49" s="330">
        <f t="shared" si="12"/>
        <v>0</v>
      </c>
      <c r="J49" s="36">
        <f t="shared" si="13"/>
        <v>0</v>
      </c>
      <c r="K49" s="334"/>
      <c r="L49" s="120"/>
    </row>
    <row r="50" spans="1:12" ht="15.75" x14ac:dyDescent="0.25">
      <c r="A50" s="37">
        <v>3</v>
      </c>
      <c r="B50" s="49" t="s">
        <v>45</v>
      </c>
      <c r="C50" s="29" t="s">
        <v>46</v>
      </c>
      <c r="D50" s="21" t="s">
        <v>35</v>
      </c>
      <c r="E50" s="37"/>
      <c r="F50" s="59" t="s">
        <v>85</v>
      </c>
      <c r="G50" s="59" t="s">
        <v>86</v>
      </c>
      <c r="H50" s="60"/>
      <c r="I50" s="175" t="s">
        <v>26</v>
      </c>
      <c r="J50" s="329" t="s">
        <v>216</v>
      </c>
      <c r="K50" s="334" t="s">
        <v>226</v>
      </c>
      <c r="L50" s="120"/>
    </row>
    <row r="51" spans="1:12" ht="18.75" customHeight="1" x14ac:dyDescent="0.25">
      <c r="A51" s="5">
        <v>2</v>
      </c>
      <c r="B51" s="50"/>
      <c r="C51" s="26" t="s">
        <v>3</v>
      </c>
      <c r="D51" s="14" t="s">
        <v>35</v>
      </c>
      <c r="E51" s="11">
        <v>8</v>
      </c>
      <c r="F51" s="16">
        <v>79</v>
      </c>
      <c r="G51" s="15">
        <v>77</v>
      </c>
      <c r="H51" s="15"/>
      <c r="I51" s="330">
        <f t="shared" ref="I51:I55" si="14">SUM(F51:H51)</f>
        <v>156</v>
      </c>
      <c r="J51" s="36">
        <f>SUM(E51,I51)</f>
        <v>164</v>
      </c>
      <c r="K51" s="334">
        <v>164</v>
      </c>
      <c r="L51" s="120">
        <f>SUM(K51:K55)</f>
        <v>521</v>
      </c>
    </row>
    <row r="52" spans="1:12" ht="23.25" customHeight="1" x14ac:dyDescent="0.25">
      <c r="A52" s="5">
        <v>2</v>
      </c>
      <c r="B52" s="94"/>
      <c r="C52" s="97" t="s">
        <v>114</v>
      </c>
      <c r="D52" s="14" t="s">
        <v>35</v>
      </c>
      <c r="E52" s="11">
        <v>0</v>
      </c>
      <c r="F52" s="16">
        <v>94</v>
      </c>
      <c r="G52" s="15">
        <v>90</v>
      </c>
      <c r="H52" s="15"/>
      <c r="I52" s="330">
        <f t="shared" si="14"/>
        <v>184</v>
      </c>
      <c r="J52" s="36">
        <f t="shared" ref="J52:J55" si="15">SUM(E52,I52)</f>
        <v>184</v>
      </c>
      <c r="K52" s="334">
        <v>184</v>
      </c>
      <c r="L52" s="120"/>
    </row>
    <row r="53" spans="1:12" ht="21.75" customHeight="1" x14ac:dyDescent="0.25">
      <c r="A53" s="5">
        <v>1</v>
      </c>
      <c r="B53" s="50"/>
      <c r="C53" s="26" t="s">
        <v>16</v>
      </c>
      <c r="D53" s="14" t="s">
        <v>35</v>
      </c>
      <c r="E53" s="11">
        <v>8</v>
      </c>
      <c r="F53" s="16">
        <v>73</v>
      </c>
      <c r="G53" s="15">
        <v>78</v>
      </c>
      <c r="H53" s="15"/>
      <c r="I53" s="330">
        <f t="shared" si="14"/>
        <v>151</v>
      </c>
      <c r="J53" s="36">
        <f t="shared" si="15"/>
        <v>159</v>
      </c>
      <c r="K53" s="334"/>
      <c r="L53" s="120"/>
    </row>
    <row r="54" spans="1:12" ht="23.25" customHeight="1" x14ac:dyDescent="0.25">
      <c r="A54" s="5">
        <v>1</v>
      </c>
      <c r="B54" s="94"/>
      <c r="C54" s="97" t="s">
        <v>113</v>
      </c>
      <c r="D54" s="14" t="s">
        <v>35</v>
      </c>
      <c r="E54" s="11">
        <v>5</v>
      </c>
      <c r="F54" s="16">
        <v>86</v>
      </c>
      <c r="G54" s="16">
        <v>82</v>
      </c>
      <c r="H54" s="16"/>
      <c r="I54" s="330">
        <f t="shared" si="14"/>
        <v>168</v>
      </c>
      <c r="J54" s="36">
        <f t="shared" si="15"/>
        <v>173</v>
      </c>
      <c r="K54" s="334">
        <v>173</v>
      </c>
      <c r="L54" s="120"/>
    </row>
    <row r="55" spans="1:12" ht="15.75" x14ac:dyDescent="0.25">
      <c r="A55" s="5">
        <v>1</v>
      </c>
      <c r="B55" s="50"/>
      <c r="C55" s="26"/>
      <c r="D55" s="14" t="s">
        <v>35</v>
      </c>
      <c r="E55" s="11"/>
      <c r="F55" s="16"/>
      <c r="G55" s="15"/>
      <c r="H55" s="15"/>
      <c r="I55" s="330">
        <f t="shared" si="14"/>
        <v>0</v>
      </c>
      <c r="J55" s="36">
        <f t="shared" si="15"/>
        <v>0</v>
      </c>
      <c r="K55" s="334"/>
      <c r="L55" s="120"/>
    </row>
    <row r="56" spans="1:12" ht="15.75" x14ac:dyDescent="0.25">
      <c r="A56" s="37">
        <v>3</v>
      </c>
      <c r="B56" s="49" t="s">
        <v>45</v>
      </c>
      <c r="C56" s="29" t="s">
        <v>46</v>
      </c>
      <c r="D56" s="21" t="s">
        <v>75</v>
      </c>
      <c r="E56" s="37"/>
      <c r="F56" s="59" t="s">
        <v>85</v>
      </c>
      <c r="G56" s="59" t="s">
        <v>86</v>
      </c>
      <c r="H56" s="60"/>
      <c r="I56" s="175" t="s">
        <v>26</v>
      </c>
      <c r="J56" s="329" t="s">
        <v>216</v>
      </c>
      <c r="K56" s="334" t="s">
        <v>226</v>
      </c>
      <c r="L56" s="120"/>
    </row>
    <row r="57" spans="1:12" ht="18.75" customHeight="1" x14ac:dyDescent="0.25">
      <c r="A57" s="5">
        <v>2</v>
      </c>
      <c r="B57" s="50"/>
      <c r="C57" s="26" t="s">
        <v>33</v>
      </c>
      <c r="D57" s="14" t="s">
        <v>75</v>
      </c>
      <c r="E57" s="11">
        <v>0</v>
      </c>
      <c r="F57" s="16">
        <v>89</v>
      </c>
      <c r="G57" s="15">
        <v>94</v>
      </c>
      <c r="H57" s="15"/>
      <c r="I57" s="330">
        <f t="shared" ref="I57:I62" si="16">SUM(F57:H57)</f>
        <v>183</v>
      </c>
      <c r="J57" s="36">
        <f>SUM(E57,I57)</f>
        <v>183</v>
      </c>
      <c r="K57" s="334">
        <v>183</v>
      </c>
      <c r="L57" s="120">
        <f>SUM(K57:K62)</f>
        <v>536</v>
      </c>
    </row>
    <row r="58" spans="1:12" ht="19.5" customHeight="1" x14ac:dyDescent="0.25">
      <c r="A58" s="5">
        <v>2</v>
      </c>
      <c r="B58" s="50"/>
      <c r="C58" s="26" t="s">
        <v>10</v>
      </c>
      <c r="D58" s="14" t="s">
        <v>75</v>
      </c>
      <c r="E58" s="11">
        <v>8</v>
      </c>
      <c r="F58" s="13">
        <v>85</v>
      </c>
      <c r="G58" s="13">
        <v>76</v>
      </c>
      <c r="H58" s="13"/>
      <c r="I58" s="330">
        <f t="shared" si="16"/>
        <v>161</v>
      </c>
      <c r="J58" s="36">
        <f t="shared" ref="J58:J62" si="17">SUM(E58,I58)</f>
        <v>169</v>
      </c>
      <c r="K58" s="334"/>
      <c r="L58" s="120"/>
    </row>
    <row r="59" spans="1:12" ht="21" customHeight="1" x14ac:dyDescent="0.25">
      <c r="A59" s="5">
        <v>1</v>
      </c>
      <c r="B59" s="50" t="s">
        <v>229</v>
      </c>
      <c r="C59" s="26" t="s">
        <v>21</v>
      </c>
      <c r="D59" s="14" t="s">
        <v>75</v>
      </c>
      <c r="E59" s="11">
        <v>0</v>
      </c>
      <c r="F59" s="32">
        <v>91</v>
      </c>
      <c r="G59" s="32">
        <v>91</v>
      </c>
      <c r="H59" s="32"/>
      <c r="I59" s="330">
        <f t="shared" si="16"/>
        <v>182</v>
      </c>
      <c r="J59" s="36">
        <f t="shared" si="17"/>
        <v>182</v>
      </c>
      <c r="K59" s="334">
        <v>182</v>
      </c>
      <c r="L59" s="120"/>
    </row>
    <row r="60" spans="1:12" ht="18" customHeight="1" x14ac:dyDescent="0.25">
      <c r="A60" s="5">
        <v>1</v>
      </c>
      <c r="B60" s="50"/>
      <c r="C60" s="26" t="s">
        <v>13</v>
      </c>
      <c r="D60" s="14" t="s">
        <v>75</v>
      </c>
      <c r="E60" s="11">
        <v>8</v>
      </c>
      <c r="F60" s="16">
        <v>83</v>
      </c>
      <c r="G60" s="15">
        <v>80</v>
      </c>
      <c r="H60" s="15"/>
      <c r="I60" s="330">
        <f t="shared" si="16"/>
        <v>163</v>
      </c>
      <c r="J60" s="36">
        <f t="shared" si="17"/>
        <v>171</v>
      </c>
      <c r="K60" s="334">
        <v>171</v>
      </c>
      <c r="L60" s="120"/>
    </row>
    <row r="61" spans="1:12" ht="19.5" customHeight="1" x14ac:dyDescent="0.25">
      <c r="A61" s="5">
        <v>1</v>
      </c>
      <c r="B61" s="50"/>
      <c r="C61" s="26" t="s">
        <v>153</v>
      </c>
      <c r="D61" s="14" t="s">
        <v>75</v>
      </c>
      <c r="E61" s="11">
        <v>8</v>
      </c>
      <c r="F61" s="16"/>
      <c r="G61" s="15"/>
      <c r="H61" s="15"/>
      <c r="I61" s="330">
        <f t="shared" si="16"/>
        <v>0</v>
      </c>
      <c r="J61" s="36">
        <f t="shared" si="17"/>
        <v>8</v>
      </c>
      <c r="K61" s="334"/>
      <c r="L61" s="120"/>
    </row>
    <row r="62" spans="1:12" ht="19.5" customHeight="1" x14ac:dyDescent="0.25">
      <c r="A62" s="5">
        <v>1</v>
      </c>
      <c r="B62" s="50"/>
      <c r="C62" s="26" t="s">
        <v>12</v>
      </c>
      <c r="D62" s="14" t="s">
        <v>75</v>
      </c>
      <c r="E62" s="11">
        <v>8</v>
      </c>
      <c r="F62" s="16">
        <v>82</v>
      </c>
      <c r="G62" s="15">
        <v>74</v>
      </c>
      <c r="H62" s="15"/>
      <c r="I62" s="330">
        <f t="shared" si="16"/>
        <v>156</v>
      </c>
      <c r="J62" s="36">
        <f t="shared" si="17"/>
        <v>164</v>
      </c>
      <c r="K62" s="334"/>
      <c r="L62" s="120"/>
    </row>
    <row r="63" spans="1:12" ht="15.75" x14ac:dyDescent="0.25">
      <c r="A63" s="37">
        <v>3</v>
      </c>
      <c r="B63" s="49" t="s">
        <v>45</v>
      </c>
      <c r="C63" s="29" t="s">
        <v>46</v>
      </c>
      <c r="D63" s="21" t="s">
        <v>110</v>
      </c>
      <c r="E63" s="37"/>
      <c r="F63" s="59" t="s">
        <v>85</v>
      </c>
      <c r="G63" s="59" t="s">
        <v>86</v>
      </c>
      <c r="H63" s="60"/>
      <c r="I63" s="175" t="s">
        <v>26</v>
      </c>
      <c r="J63" s="329" t="s">
        <v>216</v>
      </c>
      <c r="K63" s="334" t="s">
        <v>226</v>
      </c>
      <c r="L63" s="120"/>
    </row>
    <row r="64" spans="1:12" ht="21" customHeight="1" x14ac:dyDescent="0.25">
      <c r="A64" s="5">
        <v>2</v>
      </c>
      <c r="B64" s="50"/>
      <c r="C64" s="26" t="s">
        <v>181</v>
      </c>
      <c r="D64" s="14" t="s">
        <v>110</v>
      </c>
      <c r="E64" s="11">
        <v>5</v>
      </c>
      <c r="F64" s="13">
        <v>71</v>
      </c>
      <c r="G64" s="13">
        <v>67</v>
      </c>
      <c r="H64" s="13"/>
      <c r="I64" s="330">
        <f t="shared" ref="I64:I68" si="18">SUM(F64:H64)</f>
        <v>138</v>
      </c>
      <c r="J64" s="36">
        <f>SUM(E64,I64)</f>
        <v>143</v>
      </c>
      <c r="K64" s="334">
        <v>143</v>
      </c>
      <c r="L64" s="120">
        <f>SUM(K64:K68)</f>
        <v>481</v>
      </c>
    </row>
    <row r="65" spans="1:12" ht="18" customHeight="1" x14ac:dyDescent="0.25">
      <c r="A65" s="5">
        <v>2</v>
      </c>
      <c r="B65" s="50"/>
      <c r="C65" s="26" t="s">
        <v>161</v>
      </c>
      <c r="D65" s="14" t="s">
        <v>110</v>
      </c>
      <c r="E65" s="11">
        <v>5</v>
      </c>
      <c r="F65" s="13"/>
      <c r="G65" s="13"/>
      <c r="H65" s="13"/>
      <c r="I65" s="330">
        <f t="shared" si="18"/>
        <v>0</v>
      </c>
      <c r="J65" s="36">
        <f t="shared" ref="J65:J68" si="19">SUM(E65,I65)</f>
        <v>5</v>
      </c>
      <c r="K65" s="334"/>
      <c r="L65" s="120"/>
    </row>
    <row r="66" spans="1:12" ht="16.5" customHeight="1" x14ac:dyDescent="0.25">
      <c r="A66" s="5">
        <v>1</v>
      </c>
      <c r="B66" s="50"/>
      <c r="C66" s="26" t="s">
        <v>154</v>
      </c>
      <c r="D66" s="14" t="s">
        <v>110</v>
      </c>
      <c r="E66" s="11">
        <v>8</v>
      </c>
      <c r="F66" s="13">
        <v>88</v>
      </c>
      <c r="G66" s="13">
        <v>85</v>
      </c>
      <c r="H66" s="13"/>
      <c r="I66" s="330">
        <f t="shared" si="18"/>
        <v>173</v>
      </c>
      <c r="J66" s="36">
        <f t="shared" si="19"/>
        <v>181</v>
      </c>
      <c r="K66" s="334">
        <v>181</v>
      </c>
      <c r="L66" s="120"/>
    </row>
    <row r="67" spans="1:12" ht="18" customHeight="1" x14ac:dyDescent="0.25">
      <c r="A67" s="5">
        <v>1</v>
      </c>
      <c r="B67" s="50"/>
      <c r="C67" s="26" t="s">
        <v>167</v>
      </c>
      <c r="D67" s="14" t="s">
        <v>110</v>
      </c>
      <c r="E67" s="11">
        <v>8</v>
      </c>
      <c r="F67" s="16">
        <v>81</v>
      </c>
      <c r="G67" s="15">
        <v>68</v>
      </c>
      <c r="H67" s="15"/>
      <c r="I67" s="330">
        <f t="shared" si="18"/>
        <v>149</v>
      </c>
      <c r="J67" s="36">
        <f t="shared" si="19"/>
        <v>157</v>
      </c>
      <c r="K67" s="334">
        <v>157</v>
      </c>
      <c r="L67" s="120"/>
    </row>
    <row r="68" spans="1:12" ht="15.75" x14ac:dyDescent="0.25">
      <c r="A68" s="5">
        <v>1</v>
      </c>
      <c r="B68" s="50"/>
      <c r="C68" s="26"/>
      <c r="D68" s="14" t="s">
        <v>110</v>
      </c>
      <c r="E68" s="11"/>
      <c r="F68" s="13"/>
      <c r="G68" s="13"/>
      <c r="H68" s="13"/>
      <c r="I68" s="330">
        <f t="shared" si="18"/>
        <v>0</v>
      </c>
      <c r="J68" s="36">
        <f t="shared" si="19"/>
        <v>0</v>
      </c>
      <c r="K68" s="334"/>
      <c r="L68" s="120"/>
    </row>
    <row r="69" spans="1:12" ht="14.45" customHeight="1" x14ac:dyDescent="0.25">
      <c r="A69" s="37">
        <v>3</v>
      </c>
      <c r="B69" s="49" t="s">
        <v>45</v>
      </c>
      <c r="C69" s="29" t="s">
        <v>46</v>
      </c>
      <c r="D69" s="21" t="s">
        <v>152</v>
      </c>
      <c r="E69" s="37"/>
      <c r="F69" s="59" t="s">
        <v>85</v>
      </c>
      <c r="G69" s="59" t="s">
        <v>86</v>
      </c>
      <c r="H69" s="60"/>
      <c r="I69" s="175" t="s">
        <v>26</v>
      </c>
      <c r="J69" s="329" t="s">
        <v>216</v>
      </c>
      <c r="K69" s="334" t="s">
        <v>226</v>
      </c>
      <c r="L69" s="120"/>
    </row>
    <row r="70" spans="1:12" ht="20.25" customHeight="1" x14ac:dyDescent="0.25">
      <c r="A70" s="5">
        <v>2</v>
      </c>
      <c r="B70" s="50"/>
      <c r="C70" s="26" t="s">
        <v>155</v>
      </c>
      <c r="D70" s="14" t="s">
        <v>152</v>
      </c>
      <c r="E70" s="11">
        <v>8</v>
      </c>
      <c r="F70" s="13">
        <v>89</v>
      </c>
      <c r="G70" s="13">
        <v>90</v>
      </c>
      <c r="H70" s="13"/>
      <c r="I70" s="330">
        <f t="shared" ref="I70:I75" si="20">SUM(F70:H70)</f>
        <v>179</v>
      </c>
      <c r="J70" s="36">
        <f>SUM(E70,I70)</f>
        <v>187</v>
      </c>
      <c r="K70" s="334">
        <v>187</v>
      </c>
      <c r="L70" s="120">
        <f>SUM(K70:K75)</f>
        <v>541</v>
      </c>
    </row>
    <row r="71" spans="1:12" ht="17.45" customHeight="1" x14ac:dyDescent="0.25">
      <c r="A71" s="5">
        <v>2</v>
      </c>
      <c r="B71" s="50"/>
      <c r="C71" s="98" t="s">
        <v>156</v>
      </c>
      <c r="D71" s="14" t="s">
        <v>152</v>
      </c>
      <c r="E71" s="11">
        <v>8</v>
      </c>
      <c r="F71" s="16">
        <v>83</v>
      </c>
      <c r="G71" s="15">
        <v>89</v>
      </c>
      <c r="H71" s="15"/>
      <c r="I71" s="330">
        <f t="shared" si="20"/>
        <v>172</v>
      </c>
      <c r="J71" s="36">
        <f t="shared" ref="J71:J75" si="21">SUM(E71,I71)</f>
        <v>180</v>
      </c>
      <c r="K71" s="334"/>
      <c r="L71" s="120"/>
    </row>
    <row r="72" spans="1:12" ht="17.45" customHeight="1" x14ac:dyDescent="0.25">
      <c r="A72" s="5">
        <v>2</v>
      </c>
      <c r="B72" s="50"/>
      <c r="C72" s="26" t="s">
        <v>127</v>
      </c>
      <c r="D72" s="14" t="s">
        <v>152</v>
      </c>
      <c r="E72" s="11">
        <v>8</v>
      </c>
      <c r="F72" s="13">
        <v>87</v>
      </c>
      <c r="G72" s="13">
        <v>88</v>
      </c>
      <c r="H72" s="13"/>
      <c r="I72" s="330">
        <f t="shared" si="20"/>
        <v>175</v>
      </c>
      <c r="J72" s="36">
        <f t="shared" si="21"/>
        <v>183</v>
      </c>
      <c r="K72" s="334">
        <v>183</v>
      </c>
      <c r="L72" s="120"/>
    </row>
    <row r="73" spans="1:12" ht="17.45" customHeight="1" x14ac:dyDescent="0.25">
      <c r="A73" s="5">
        <v>2</v>
      </c>
      <c r="B73" s="50"/>
      <c r="C73" s="26" t="s">
        <v>131</v>
      </c>
      <c r="D73" s="14" t="s">
        <v>152</v>
      </c>
      <c r="E73" s="11">
        <v>8</v>
      </c>
      <c r="F73" s="13">
        <v>85</v>
      </c>
      <c r="G73" s="13">
        <v>78</v>
      </c>
      <c r="H73" s="13"/>
      <c r="I73" s="330">
        <f t="shared" si="20"/>
        <v>163</v>
      </c>
      <c r="J73" s="36">
        <f t="shared" si="21"/>
        <v>171</v>
      </c>
      <c r="K73" s="334">
        <v>171</v>
      </c>
      <c r="L73" s="120"/>
    </row>
    <row r="74" spans="1:12" ht="17.45" customHeight="1" x14ac:dyDescent="0.25">
      <c r="A74" s="5">
        <v>1</v>
      </c>
      <c r="B74" s="50"/>
      <c r="C74" s="93" t="s">
        <v>15</v>
      </c>
      <c r="D74" s="14" t="s">
        <v>152</v>
      </c>
      <c r="E74" s="11">
        <v>8</v>
      </c>
      <c r="F74" s="13">
        <v>86</v>
      </c>
      <c r="G74" s="13">
        <v>87</v>
      </c>
      <c r="H74" s="13"/>
      <c r="I74" s="330">
        <f t="shared" si="20"/>
        <v>173</v>
      </c>
      <c r="J74" s="36">
        <f t="shared" si="21"/>
        <v>181</v>
      </c>
      <c r="K74" s="334"/>
      <c r="L74" s="120"/>
    </row>
    <row r="75" spans="1:12" ht="17.45" customHeight="1" x14ac:dyDescent="0.25">
      <c r="A75" s="5">
        <v>0</v>
      </c>
      <c r="B75" s="50"/>
      <c r="C75" s="26"/>
      <c r="D75" s="14" t="s">
        <v>152</v>
      </c>
      <c r="E75" s="11"/>
      <c r="F75" s="13"/>
      <c r="G75" s="13"/>
      <c r="H75" s="13"/>
      <c r="I75" s="330">
        <f t="shared" si="20"/>
        <v>0</v>
      </c>
      <c r="J75" s="36">
        <f t="shared" si="21"/>
        <v>0</v>
      </c>
      <c r="K75" s="334"/>
      <c r="L75" s="120"/>
    </row>
    <row r="76" spans="1:12" ht="17.45" customHeight="1" x14ac:dyDescent="0.25">
      <c r="A76" s="37">
        <v>3</v>
      </c>
      <c r="B76" s="49"/>
      <c r="C76" s="29" t="s">
        <v>46</v>
      </c>
      <c r="D76" s="21" t="s">
        <v>101</v>
      </c>
      <c r="E76" s="37"/>
      <c r="F76" s="59" t="s">
        <v>85</v>
      </c>
      <c r="G76" s="59" t="s">
        <v>86</v>
      </c>
      <c r="H76" s="60"/>
      <c r="I76" s="175" t="s">
        <v>26</v>
      </c>
      <c r="J76" s="329" t="s">
        <v>216</v>
      </c>
      <c r="K76" s="334" t="s">
        <v>226</v>
      </c>
      <c r="L76" s="120"/>
    </row>
    <row r="77" spans="1:12" ht="17.45" customHeight="1" x14ac:dyDescent="0.25">
      <c r="A77" s="5">
        <v>1</v>
      </c>
      <c r="B77" s="94"/>
      <c r="C77" s="97" t="s">
        <v>141</v>
      </c>
      <c r="D77" s="14" t="s">
        <v>101</v>
      </c>
      <c r="E77" s="11">
        <v>8</v>
      </c>
      <c r="F77" s="16">
        <v>81</v>
      </c>
      <c r="G77" s="15">
        <v>92</v>
      </c>
      <c r="H77" s="15"/>
      <c r="I77" s="330">
        <f t="shared" ref="I77:I82" si="22">SUM(F77:H77)</f>
        <v>173</v>
      </c>
      <c r="J77" s="36">
        <f>SUM(E77,I77)</f>
        <v>181</v>
      </c>
      <c r="K77" s="334">
        <v>181</v>
      </c>
      <c r="L77" s="120"/>
    </row>
    <row r="78" spans="1:12" ht="17.25" customHeight="1" x14ac:dyDescent="0.25">
      <c r="A78" s="5">
        <v>1</v>
      </c>
      <c r="B78" s="51"/>
      <c r="C78" s="31" t="s">
        <v>160</v>
      </c>
      <c r="D78" s="14" t="s">
        <v>101</v>
      </c>
      <c r="E78" s="11">
        <v>8</v>
      </c>
      <c r="F78" s="32">
        <v>78</v>
      </c>
      <c r="G78" s="32">
        <v>72</v>
      </c>
      <c r="H78" s="32"/>
      <c r="I78" s="330">
        <f t="shared" si="22"/>
        <v>150</v>
      </c>
      <c r="J78" s="36">
        <f t="shared" ref="J78:J81" si="23">SUM(E78,I78)</f>
        <v>158</v>
      </c>
      <c r="K78" s="334">
        <v>158</v>
      </c>
      <c r="L78" s="120">
        <f>SUM(K77:K81)</f>
        <v>494</v>
      </c>
    </row>
    <row r="79" spans="1:12" ht="18" customHeight="1" x14ac:dyDescent="0.25">
      <c r="A79" s="5">
        <v>2</v>
      </c>
      <c r="B79" s="50"/>
      <c r="C79" s="162" t="s">
        <v>184</v>
      </c>
      <c r="D79" s="14" t="s">
        <v>101</v>
      </c>
      <c r="E79" s="11">
        <v>8</v>
      </c>
      <c r="F79" s="32">
        <v>79</v>
      </c>
      <c r="G79" s="32">
        <v>64</v>
      </c>
      <c r="H79" s="32"/>
      <c r="I79" s="330">
        <f t="shared" si="22"/>
        <v>143</v>
      </c>
      <c r="J79" s="36">
        <f t="shared" si="23"/>
        <v>151</v>
      </c>
      <c r="K79" s="334"/>
      <c r="L79" s="120"/>
    </row>
    <row r="80" spans="1:12" ht="18" customHeight="1" x14ac:dyDescent="0.25">
      <c r="A80" s="5">
        <v>1</v>
      </c>
      <c r="B80" s="51"/>
      <c r="C80" s="31" t="s">
        <v>185</v>
      </c>
      <c r="D80" s="14" t="s">
        <v>101</v>
      </c>
      <c r="E80" s="11">
        <v>8</v>
      </c>
      <c r="F80" s="13">
        <v>70</v>
      </c>
      <c r="G80" s="13">
        <v>77</v>
      </c>
      <c r="H80" s="13"/>
      <c r="I80" s="330">
        <f t="shared" si="22"/>
        <v>147</v>
      </c>
      <c r="J80" s="36">
        <f t="shared" si="23"/>
        <v>155</v>
      </c>
      <c r="K80" s="334">
        <v>155</v>
      </c>
      <c r="L80" s="120"/>
    </row>
    <row r="81" spans="1:12" ht="18" customHeight="1" x14ac:dyDescent="0.25">
      <c r="A81" s="5">
        <v>1</v>
      </c>
      <c r="B81" s="50"/>
      <c r="C81" s="31" t="s">
        <v>186</v>
      </c>
      <c r="D81" s="14" t="s">
        <v>101</v>
      </c>
      <c r="E81" s="11">
        <v>8</v>
      </c>
      <c r="F81" s="32"/>
      <c r="G81" s="32"/>
      <c r="H81" s="32"/>
      <c r="I81" s="330">
        <f t="shared" si="22"/>
        <v>0</v>
      </c>
      <c r="J81" s="36">
        <f t="shared" si="23"/>
        <v>8</v>
      </c>
      <c r="K81" s="334"/>
      <c r="L81" s="120"/>
    </row>
    <row r="82" spans="1:12" ht="18" customHeight="1" x14ac:dyDescent="0.25">
      <c r="A82" s="5">
        <v>1</v>
      </c>
      <c r="B82" s="50"/>
      <c r="C82" s="31"/>
      <c r="D82" s="14" t="s">
        <v>101</v>
      </c>
      <c r="E82" s="11"/>
      <c r="F82" s="32"/>
      <c r="G82" s="32"/>
      <c r="H82" s="32"/>
      <c r="I82" s="330">
        <f t="shared" si="22"/>
        <v>0</v>
      </c>
      <c r="J82" s="36"/>
      <c r="K82" s="334"/>
      <c r="L82" s="120"/>
    </row>
    <row r="83" spans="1:12" ht="14.45" customHeight="1" x14ac:dyDescent="0.25">
      <c r="A83" s="61" t="s">
        <v>87</v>
      </c>
      <c r="B83" s="52">
        <v>1</v>
      </c>
      <c r="C83" s="24" t="s">
        <v>107</v>
      </c>
      <c r="D83" s="25" t="s">
        <v>44</v>
      </c>
      <c r="E83" s="18"/>
      <c r="F83" s="58" t="s">
        <v>85</v>
      </c>
      <c r="G83" s="58" t="s">
        <v>86</v>
      </c>
      <c r="H83" s="58"/>
      <c r="I83" s="35" t="s">
        <v>26</v>
      </c>
      <c r="J83" s="35" t="s">
        <v>32</v>
      </c>
      <c r="K83" s="315"/>
      <c r="L83" s="120"/>
    </row>
    <row r="84" spans="1:12" ht="22.15" customHeight="1" x14ac:dyDescent="0.25">
      <c r="A84" s="61" t="s">
        <v>87</v>
      </c>
      <c r="B84" s="52">
        <v>2</v>
      </c>
      <c r="C84" s="24" t="s">
        <v>77</v>
      </c>
      <c r="D84" s="25" t="s">
        <v>44</v>
      </c>
      <c r="E84" s="18"/>
      <c r="F84" s="58" t="s">
        <v>85</v>
      </c>
      <c r="G84" s="58" t="s">
        <v>86</v>
      </c>
      <c r="H84" s="58"/>
      <c r="I84" s="35" t="s">
        <v>26</v>
      </c>
      <c r="J84" s="35" t="s">
        <v>32</v>
      </c>
      <c r="K84" s="114"/>
      <c r="L84" s="120"/>
    </row>
    <row r="85" spans="1:12" ht="14.45" customHeight="1" x14ac:dyDescent="0.25">
      <c r="A85" s="61" t="s">
        <v>87</v>
      </c>
      <c r="B85" s="52">
        <v>3</v>
      </c>
      <c r="C85" s="27" t="s">
        <v>79</v>
      </c>
      <c r="D85" s="25" t="s">
        <v>44</v>
      </c>
      <c r="E85" s="18"/>
      <c r="F85" s="58" t="s">
        <v>85</v>
      </c>
      <c r="G85" s="58" t="s">
        <v>86</v>
      </c>
      <c r="H85" s="58"/>
      <c r="I85" s="35" t="s">
        <v>26</v>
      </c>
      <c r="J85" s="35" t="s">
        <v>32</v>
      </c>
      <c r="K85" s="114"/>
      <c r="L85" s="120"/>
    </row>
    <row r="86" spans="1:12" ht="14.45" customHeight="1" x14ac:dyDescent="0.25">
      <c r="A86" s="61" t="s">
        <v>87</v>
      </c>
      <c r="B86" s="52">
        <v>4</v>
      </c>
      <c r="C86" s="24" t="s">
        <v>105</v>
      </c>
      <c r="D86" s="25" t="s">
        <v>44</v>
      </c>
      <c r="E86" s="18"/>
      <c r="F86" s="58" t="s">
        <v>85</v>
      </c>
      <c r="G86" s="58" t="s">
        <v>86</v>
      </c>
      <c r="H86" s="58"/>
      <c r="I86" s="35" t="s">
        <v>26</v>
      </c>
      <c r="J86" s="35" t="s">
        <v>32</v>
      </c>
      <c r="K86" s="114"/>
      <c r="L86" s="120"/>
    </row>
    <row r="87" spans="1:12" ht="14.45" customHeight="1" x14ac:dyDescent="0.25">
      <c r="A87" s="61" t="s">
        <v>87</v>
      </c>
      <c r="B87" s="54">
        <v>5</v>
      </c>
      <c r="C87" s="28" t="s">
        <v>106</v>
      </c>
      <c r="D87" s="25" t="s">
        <v>44</v>
      </c>
      <c r="E87" s="18"/>
      <c r="F87" s="58" t="s">
        <v>85</v>
      </c>
      <c r="G87" s="58" t="s">
        <v>86</v>
      </c>
      <c r="H87" s="58"/>
      <c r="I87" s="35" t="s">
        <v>26</v>
      </c>
      <c r="J87" s="35" t="s">
        <v>32</v>
      </c>
      <c r="K87" s="114"/>
      <c r="L87" s="120"/>
    </row>
    <row r="88" spans="1:12" ht="14.45" customHeight="1" x14ac:dyDescent="0.25">
      <c r="A88" s="61" t="s">
        <v>87</v>
      </c>
      <c r="B88" s="53">
        <v>6</v>
      </c>
      <c r="C88" s="27" t="s">
        <v>84</v>
      </c>
      <c r="D88" s="25" t="s">
        <v>44</v>
      </c>
      <c r="E88" s="18"/>
      <c r="F88" s="58" t="s">
        <v>85</v>
      </c>
      <c r="G88" s="58" t="s">
        <v>86</v>
      </c>
      <c r="H88" s="58"/>
      <c r="I88" s="35" t="s">
        <v>26</v>
      </c>
      <c r="J88" s="35" t="s">
        <v>32</v>
      </c>
      <c r="K88" s="116"/>
      <c r="L88" s="122"/>
    </row>
    <row r="89" spans="1:12" ht="15.75" x14ac:dyDescent="0.25">
      <c r="A89"/>
      <c r="K89" s="117"/>
      <c r="L89" s="123"/>
    </row>
    <row r="90" spans="1:12" ht="15.75" x14ac:dyDescent="0.25">
      <c r="A90"/>
      <c r="K90" s="117"/>
      <c r="L90" s="123"/>
    </row>
    <row r="91" spans="1:12" ht="15.75" x14ac:dyDescent="0.25">
      <c r="A91"/>
      <c r="K91" s="117"/>
      <c r="L91" s="123"/>
    </row>
    <row r="92" spans="1:12" ht="15.75" x14ac:dyDescent="0.25">
      <c r="A92"/>
      <c r="K92" s="117"/>
      <c r="L92" s="123"/>
    </row>
    <row r="93" spans="1:12" ht="16.5" x14ac:dyDescent="0.25">
      <c r="A93"/>
      <c r="B93" s="63"/>
      <c r="C93" s="64" t="s">
        <v>223</v>
      </c>
      <c r="D93" s="68"/>
      <c r="E93" s="65"/>
      <c r="F93" s="66"/>
      <c r="G93" s="67"/>
      <c r="H93" s="67"/>
      <c r="I93" s="67"/>
      <c r="J93" s="69"/>
      <c r="K93" s="112"/>
      <c r="L93" s="123"/>
    </row>
    <row r="94" spans="1:12" ht="15.75" x14ac:dyDescent="0.25">
      <c r="A94"/>
      <c r="B94" s="79" t="s">
        <v>83</v>
      </c>
      <c r="C94" s="80"/>
      <c r="D94" s="81"/>
      <c r="E94" s="82" t="s">
        <v>224</v>
      </c>
      <c r="F94" s="82"/>
      <c r="G94" s="83"/>
      <c r="H94" s="83"/>
      <c r="I94" s="84" t="s">
        <v>225</v>
      </c>
      <c r="J94" s="85"/>
      <c r="K94" s="113"/>
      <c r="L94" s="123"/>
    </row>
    <row r="95" spans="1:12" ht="21.75" customHeight="1" x14ac:dyDescent="0.25">
      <c r="A95" s="71"/>
      <c r="B95" s="72" t="s">
        <v>87</v>
      </c>
      <c r="C95" s="73" t="s">
        <v>0</v>
      </c>
      <c r="D95" s="73" t="s">
        <v>1</v>
      </c>
      <c r="E95" s="77"/>
      <c r="F95" s="77"/>
      <c r="G95" s="117"/>
      <c r="H95" s="123"/>
    </row>
    <row r="96" spans="1:12" ht="18.75" customHeight="1" x14ac:dyDescent="0.25">
      <c r="A96" s="61"/>
      <c r="B96" s="52"/>
      <c r="C96" s="24" t="s">
        <v>107</v>
      </c>
      <c r="D96" s="25" t="s">
        <v>44</v>
      </c>
      <c r="E96" s="35" t="s">
        <v>26</v>
      </c>
      <c r="F96" s="35" t="s">
        <v>32</v>
      </c>
      <c r="G96" s="117"/>
      <c r="H96" s="123"/>
      <c r="J96" s="325"/>
      <c r="K96" s="221" t="s">
        <v>169</v>
      </c>
    </row>
    <row r="97" spans="1:11" ht="15.75" x14ac:dyDescent="0.25">
      <c r="A97" s="5"/>
      <c r="B97" s="297">
        <v>1</v>
      </c>
      <c r="C97" s="286" t="s">
        <v>141</v>
      </c>
      <c r="D97" s="279" t="s">
        <v>101</v>
      </c>
      <c r="E97" s="312">
        <v>173</v>
      </c>
      <c r="F97" s="70">
        <v>30</v>
      </c>
      <c r="G97" s="117"/>
      <c r="H97" s="123"/>
      <c r="J97" s="293"/>
      <c r="K97" s="221" t="s">
        <v>195</v>
      </c>
    </row>
    <row r="98" spans="1:11" ht="17.25" customHeight="1" x14ac:dyDescent="0.25">
      <c r="A98" s="5"/>
      <c r="B98" s="298">
        <v>2</v>
      </c>
      <c r="C98" s="286" t="s">
        <v>154</v>
      </c>
      <c r="D98" s="279" t="s">
        <v>157</v>
      </c>
      <c r="E98" s="326">
        <v>173</v>
      </c>
      <c r="F98" s="70">
        <v>26</v>
      </c>
      <c r="G98" s="117"/>
      <c r="H98" s="123"/>
    </row>
    <row r="99" spans="1:11" ht="15.75" x14ac:dyDescent="0.25">
      <c r="A99" s="5"/>
      <c r="B99" s="299">
        <v>3</v>
      </c>
      <c r="C99" s="337" t="s">
        <v>132</v>
      </c>
      <c r="D99" s="279" t="s">
        <v>174</v>
      </c>
      <c r="E99" s="274">
        <v>170</v>
      </c>
      <c r="F99" s="70">
        <v>23</v>
      </c>
      <c r="G99" s="117"/>
      <c r="H99" s="123"/>
    </row>
    <row r="100" spans="1:11" ht="15.75" x14ac:dyDescent="0.25">
      <c r="A100" s="5"/>
      <c r="B100" s="50">
        <v>4</v>
      </c>
      <c r="C100" s="314" t="s">
        <v>179</v>
      </c>
      <c r="D100" s="279" t="s">
        <v>174</v>
      </c>
      <c r="E100" s="306">
        <v>163</v>
      </c>
      <c r="F100" s="70">
        <v>21</v>
      </c>
      <c r="G100" s="117"/>
      <c r="H100" s="123"/>
    </row>
    <row r="101" spans="1:11" ht="15.75" x14ac:dyDescent="0.25">
      <c r="A101" s="5"/>
      <c r="B101" s="50">
        <v>5</v>
      </c>
      <c r="C101" s="287" t="s">
        <v>178</v>
      </c>
      <c r="D101" s="281" t="s">
        <v>174</v>
      </c>
      <c r="E101" s="307">
        <v>159</v>
      </c>
      <c r="F101" s="70">
        <v>20</v>
      </c>
      <c r="G101" s="292"/>
      <c r="H101" s="123"/>
    </row>
    <row r="102" spans="1:11" ht="15.75" x14ac:dyDescent="0.25">
      <c r="A102" s="5"/>
      <c r="B102" s="50">
        <v>6</v>
      </c>
      <c r="C102" s="289" t="s">
        <v>160</v>
      </c>
      <c r="D102" s="281" t="s">
        <v>101</v>
      </c>
      <c r="E102" s="276">
        <v>150</v>
      </c>
      <c r="F102" s="70">
        <v>19</v>
      </c>
      <c r="G102" s="292"/>
      <c r="H102" s="123"/>
    </row>
    <row r="103" spans="1:11" ht="15.75" x14ac:dyDescent="0.25">
      <c r="A103" s="5"/>
      <c r="B103" s="50">
        <v>7</v>
      </c>
      <c r="C103" s="289" t="s">
        <v>167</v>
      </c>
      <c r="D103" s="279" t="s">
        <v>157</v>
      </c>
      <c r="E103" s="309">
        <v>149</v>
      </c>
      <c r="F103" s="70">
        <v>18</v>
      </c>
      <c r="G103" s="117"/>
      <c r="H103" s="123"/>
    </row>
    <row r="104" spans="1:11" ht="15.75" x14ac:dyDescent="0.25">
      <c r="A104" s="5"/>
      <c r="B104" s="50">
        <v>8</v>
      </c>
      <c r="C104" s="290" t="s">
        <v>214</v>
      </c>
      <c r="D104" s="279" t="s">
        <v>101</v>
      </c>
      <c r="E104" s="309">
        <v>147</v>
      </c>
      <c r="F104" s="70">
        <v>17</v>
      </c>
      <c r="G104" s="117"/>
      <c r="H104" s="123"/>
    </row>
    <row r="105" spans="1:11" ht="15.75" x14ac:dyDescent="0.25">
      <c r="A105" s="5"/>
      <c r="B105" s="50">
        <v>9</v>
      </c>
      <c r="C105" s="287" t="s">
        <v>184</v>
      </c>
      <c r="D105" s="279" t="s">
        <v>101</v>
      </c>
      <c r="E105" s="277">
        <v>143</v>
      </c>
      <c r="F105" s="70">
        <v>16</v>
      </c>
      <c r="G105" s="117"/>
      <c r="H105" s="123"/>
    </row>
    <row r="106" spans="1:11" ht="15.75" x14ac:dyDescent="0.25">
      <c r="A106" s="5"/>
      <c r="B106" s="50"/>
      <c r="C106" s="290"/>
      <c r="D106" s="279"/>
      <c r="E106" s="309"/>
      <c r="F106" s="70"/>
      <c r="G106" s="117"/>
      <c r="H106" s="123"/>
    </row>
    <row r="107" spans="1:11" ht="15.75" x14ac:dyDescent="0.25">
      <c r="A107" s="5"/>
      <c r="B107" s="50"/>
      <c r="C107" s="273"/>
      <c r="D107" s="279"/>
      <c r="E107" s="280"/>
      <c r="F107" s="70"/>
      <c r="G107" s="117"/>
      <c r="H107" s="123"/>
    </row>
    <row r="108" spans="1:11" ht="15.75" x14ac:dyDescent="0.25">
      <c r="A108" s="61"/>
      <c r="B108" s="52"/>
      <c r="C108" s="282" t="s">
        <v>77</v>
      </c>
      <c r="D108" s="283" t="s">
        <v>44</v>
      </c>
      <c r="E108" s="56" t="s">
        <v>26</v>
      </c>
      <c r="F108" s="56" t="s">
        <v>32</v>
      </c>
      <c r="G108" s="117"/>
      <c r="H108" s="123"/>
    </row>
    <row r="109" spans="1:11" ht="15.75" x14ac:dyDescent="0.25">
      <c r="A109" s="5"/>
      <c r="B109" s="297">
        <v>1</v>
      </c>
      <c r="C109" s="241" t="s">
        <v>7</v>
      </c>
      <c r="D109" s="279" t="s">
        <v>187</v>
      </c>
      <c r="E109" s="308">
        <v>173</v>
      </c>
      <c r="F109" s="70">
        <v>30</v>
      </c>
      <c r="G109" s="117"/>
      <c r="H109" s="123"/>
    </row>
    <row r="110" spans="1:11" ht="15.75" x14ac:dyDescent="0.25">
      <c r="A110" s="5"/>
      <c r="B110" s="298">
        <v>2</v>
      </c>
      <c r="C110" s="241" t="s">
        <v>4</v>
      </c>
      <c r="D110" s="279" t="s">
        <v>189</v>
      </c>
      <c r="E110" s="308">
        <v>166</v>
      </c>
      <c r="F110" s="70">
        <v>26</v>
      </c>
      <c r="G110" s="117"/>
      <c r="H110" s="123"/>
    </row>
    <row r="111" spans="1:11" ht="15.75" x14ac:dyDescent="0.25">
      <c r="A111" s="5"/>
      <c r="B111" s="339"/>
      <c r="C111" s="241"/>
      <c r="D111" s="279"/>
      <c r="E111" s="308"/>
      <c r="F111" s="70"/>
      <c r="G111" s="114"/>
      <c r="H111" s="123"/>
    </row>
    <row r="112" spans="1:11" ht="15.75" x14ac:dyDescent="0.25">
      <c r="A112" s="5"/>
      <c r="B112" s="50"/>
      <c r="C112" s="241"/>
      <c r="D112" s="279"/>
      <c r="E112" s="280"/>
      <c r="F112" s="70"/>
      <c r="G112" s="114"/>
      <c r="H112" s="123"/>
    </row>
    <row r="113" spans="1:8" ht="15.75" x14ac:dyDescent="0.25">
      <c r="A113" s="61"/>
      <c r="B113" s="52"/>
      <c r="C113" s="284" t="s">
        <v>79</v>
      </c>
      <c r="D113" s="283" t="s">
        <v>44</v>
      </c>
      <c r="E113" s="56" t="s">
        <v>26</v>
      </c>
      <c r="F113" s="56" t="s">
        <v>32</v>
      </c>
      <c r="G113" s="117"/>
      <c r="H113" s="123"/>
    </row>
    <row r="114" spans="1:8" ht="15.75" x14ac:dyDescent="0.25">
      <c r="A114" s="5"/>
      <c r="B114" s="297">
        <v>1</v>
      </c>
      <c r="C114" s="241" t="s">
        <v>11</v>
      </c>
      <c r="D114" s="279" t="s">
        <v>187</v>
      </c>
      <c r="E114" s="275">
        <v>176</v>
      </c>
      <c r="F114" s="70">
        <v>30</v>
      </c>
      <c r="G114" s="117"/>
      <c r="H114" s="123"/>
    </row>
    <row r="115" spans="1:8" ht="15.75" x14ac:dyDescent="0.25">
      <c r="A115" s="5"/>
      <c r="B115" s="298">
        <v>2</v>
      </c>
      <c r="C115" s="241" t="s">
        <v>68</v>
      </c>
      <c r="D115" s="279" t="s">
        <v>103</v>
      </c>
      <c r="E115" s="275">
        <v>170</v>
      </c>
      <c r="F115" s="70">
        <v>26</v>
      </c>
      <c r="G115" s="117"/>
      <c r="H115" s="123"/>
    </row>
    <row r="116" spans="1:8" ht="15.75" x14ac:dyDescent="0.25">
      <c r="A116" s="5"/>
      <c r="B116" s="299">
        <v>3</v>
      </c>
      <c r="C116" s="241" t="s">
        <v>13</v>
      </c>
      <c r="D116" s="279" t="s">
        <v>9</v>
      </c>
      <c r="E116" s="306">
        <v>163</v>
      </c>
      <c r="F116" s="70">
        <v>23</v>
      </c>
      <c r="G116" s="117"/>
      <c r="H116" s="123"/>
    </row>
    <row r="117" spans="1:8" ht="15.75" x14ac:dyDescent="0.25">
      <c r="A117" s="5"/>
      <c r="B117" s="50">
        <v>4</v>
      </c>
      <c r="C117" s="241" t="s">
        <v>10</v>
      </c>
      <c r="D117" s="279" t="s">
        <v>9</v>
      </c>
      <c r="E117" s="306">
        <v>161</v>
      </c>
      <c r="F117" s="70">
        <v>21</v>
      </c>
      <c r="G117" s="117"/>
      <c r="H117" s="123"/>
    </row>
    <row r="118" spans="1:8" ht="15.75" x14ac:dyDescent="0.25">
      <c r="A118" s="5"/>
      <c r="B118" s="50">
        <v>5</v>
      </c>
      <c r="C118" s="241" t="s">
        <v>125</v>
      </c>
      <c r="D118" s="279" t="s">
        <v>190</v>
      </c>
      <c r="E118" s="306">
        <v>159</v>
      </c>
      <c r="F118" s="70">
        <v>20</v>
      </c>
      <c r="G118" s="117"/>
      <c r="H118" s="123"/>
    </row>
    <row r="119" spans="1:8" ht="15.75" x14ac:dyDescent="0.25">
      <c r="A119" s="5"/>
      <c r="B119" s="50">
        <v>6</v>
      </c>
      <c r="C119" s="241" t="s">
        <v>12</v>
      </c>
      <c r="D119" s="279" t="s">
        <v>9</v>
      </c>
      <c r="E119" s="306">
        <v>156</v>
      </c>
      <c r="F119" s="70">
        <v>19</v>
      </c>
      <c r="G119" s="117"/>
      <c r="H119" s="123"/>
    </row>
    <row r="120" spans="1:8" ht="15.75" x14ac:dyDescent="0.25">
      <c r="A120" s="5"/>
      <c r="B120" s="50">
        <v>7</v>
      </c>
      <c r="C120" s="241" t="s">
        <v>16</v>
      </c>
      <c r="D120" s="279" t="s">
        <v>188</v>
      </c>
      <c r="E120" s="275">
        <v>151</v>
      </c>
      <c r="F120" s="70">
        <v>18</v>
      </c>
      <c r="G120" s="117"/>
      <c r="H120" s="123"/>
    </row>
    <row r="121" spans="1:8" ht="15.75" x14ac:dyDescent="0.25">
      <c r="A121" s="5"/>
      <c r="B121" s="50">
        <v>8</v>
      </c>
      <c r="C121" s="241" t="s">
        <v>93</v>
      </c>
      <c r="D121" s="279" t="s">
        <v>190</v>
      </c>
      <c r="E121" s="275">
        <v>142</v>
      </c>
      <c r="F121" s="70">
        <v>17</v>
      </c>
      <c r="G121" s="117"/>
      <c r="H121" s="123"/>
    </row>
    <row r="122" spans="1:8" ht="15.75" x14ac:dyDescent="0.25">
      <c r="A122" s="5"/>
      <c r="B122" s="50">
        <v>9</v>
      </c>
      <c r="C122" s="273"/>
      <c r="D122" s="279"/>
      <c r="E122" s="275"/>
      <c r="F122" s="70">
        <v>16</v>
      </c>
      <c r="G122" s="117"/>
      <c r="H122" s="123"/>
    </row>
    <row r="123" spans="1:8" ht="24" x14ac:dyDescent="0.25">
      <c r="A123" s="61"/>
      <c r="B123" s="52"/>
      <c r="C123" s="282" t="s">
        <v>105</v>
      </c>
      <c r="D123" s="283" t="s">
        <v>44</v>
      </c>
      <c r="E123" s="56" t="s">
        <v>26</v>
      </c>
      <c r="F123" s="56" t="s">
        <v>32</v>
      </c>
      <c r="G123" s="117"/>
      <c r="H123" s="123"/>
    </row>
    <row r="124" spans="1:8" ht="15.75" x14ac:dyDescent="0.25">
      <c r="A124" s="5"/>
      <c r="B124" s="297">
        <v>1</v>
      </c>
      <c r="C124" s="241" t="s">
        <v>155</v>
      </c>
      <c r="D124" s="279" t="s">
        <v>191</v>
      </c>
      <c r="E124" s="275">
        <v>179</v>
      </c>
      <c r="F124" s="70">
        <v>30</v>
      </c>
      <c r="G124" s="117"/>
      <c r="H124" s="123"/>
    </row>
    <row r="125" spans="1:8" ht="15.75" x14ac:dyDescent="0.25">
      <c r="A125" s="5"/>
      <c r="B125" s="298">
        <v>2</v>
      </c>
      <c r="C125" s="241" t="s">
        <v>127</v>
      </c>
      <c r="D125" s="279" t="s">
        <v>191</v>
      </c>
      <c r="E125" s="306">
        <v>175</v>
      </c>
      <c r="F125" s="70">
        <v>26</v>
      </c>
      <c r="G125" s="117"/>
      <c r="H125" s="123"/>
    </row>
    <row r="126" spans="1:8" ht="15.75" x14ac:dyDescent="0.25">
      <c r="A126" s="5"/>
      <c r="B126" s="299">
        <v>3</v>
      </c>
      <c r="C126" s="241" t="s">
        <v>15</v>
      </c>
      <c r="D126" s="279" t="s">
        <v>191</v>
      </c>
      <c r="E126" s="306">
        <v>173</v>
      </c>
      <c r="F126" s="70">
        <v>23</v>
      </c>
      <c r="G126" s="117"/>
      <c r="H126" s="123"/>
    </row>
    <row r="127" spans="1:8" ht="15.75" x14ac:dyDescent="0.25">
      <c r="A127" s="5"/>
      <c r="B127" s="50">
        <v>4</v>
      </c>
      <c r="C127" s="241" t="s">
        <v>156</v>
      </c>
      <c r="D127" s="279" t="s">
        <v>191</v>
      </c>
      <c r="E127" s="275">
        <v>172</v>
      </c>
      <c r="F127" s="70">
        <v>21</v>
      </c>
      <c r="G127" s="311"/>
      <c r="H127" s="123"/>
    </row>
    <row r="128" spans="1:8" ht="15.75" x14ac:dyDescent="0.25">
      <c r="A128" s="5"/>
      <c r="B128" s="94">
        <v>5</v>
      </c>
      <c r="C128" s="241" t="s">
        <v>159</v>
      </c>
      <c r="D128" s="279" t="s">
        <v>189</v>
      </c>
      <c r="E128" s="306">
        <v>168</v>
      </c>
      <c r="F128" s="70">
        <v>20</v>
      </c>
      <c r="G128" s="311"/>
      <c r="H128" s="123"/>
    </row>
    <row r="129" spans="1:8" ht="15.75" x14ac:dyDescent="0.25">
      <c r="A129" s="5"/>
      <c r="B129" s="50">
        <v>6</v>
      </c>
      <c r="C129" s="241" t="s">
        <v>131</v>
      </c>
      <c r="D129" s="279" t="s">
        <v>191</v>
      </c>
      <c r="E129" s="275">
        <v>163</v>
      </c>
      <c r="F129" s="70">
        <v>19</v>
      </c>
      <c r="G129" s="117"/>
      <c r="H129" s="123"/>
    </row>
    <row r="130" spans="1:8" ht="15.75" x14ac:dyDescent="0.25">
      <c r="A130" s="5"/>
      <c r="B130" s="94">
        <v>7</v>
      </c>
      <c r="C130" s="241" t="s">
        <v>3</v>
      </c>
      <c r="D130" s="279" t="s">
        <v>187</v>
      </c>
      <c r="E130" s="306">
        <v>156</v>
      </c>
      <c r="F130" s="70">
        <v>18</v>
      </c>
      <c r="G130" s="117"/>
      <c r="H130" s="123"/>
    </row>
    <row r="131" spans="1:8" ht="15.75" x14ac:dyDescent="0.25">
      <c r="A131" s="5"/>
      <c r="B131" s="50">
        <v>8</v>
      </c>
      <c r="C131" s="241" t="s">
        <v>162</v>
      </c>
      <c r="D131" s="279" t="s">
        <v>218</v>
      </c>
      <c r="E131" s="275">
        <v>155</v>
      </c>
      <c r="F131" s="70">
        <v>17</v>
      </c>
      <c r="G131" s="117"/>
      <c r="H131" s="123"/>
    </row>
    <row r="132" spans="1:8" ht="15.75" x14ac:dyDescent="0.25">
      <c r="A132" s="5"/>
      <c r="B132" s="50"/>
      <c r="C132" s="273"/>
      <c r="D132" s="279" t="s">
        <v>24</v>
      </c>
      <c r="E132" s="280"/>
      <c r="F132" s="70"/>
      <c r="G132" s="117"/>
      <c r="H132" s="123"/>
    </row>
    <row r="133" spans="1:8" ht="24" x14ac:dyDescent="0.25">
      <c r="A133" s="61"/>
      <c r="B133" s="54"/>
      <c r="C133" s="285" t="s">
        <v>106</v>
      </c>
      <c r="D133" s="283" t="s">
        <v>44</v>
      </c>
      <c r="E133" s="56" t="s">
        <v>26</v>
      </c>
      <c r="F133" s="56" t="s">
        <v>32</v>
      </c>
      <c r="G133" s="117"/>
      <c r="H133" s="123"/>
    </row>
    <row r="134" spans="1:8" ht="15.75" x14ac:dyDescent="0.25">
      <c r="A134" s="5"/>
      <c r="B134" s="297">
        <v>1</v>
      </c>
      <c r="C134" s="241" t="s">
        <v>88</v>
      </c>
      <c r="D134" s="279" t="s">
        <v>187</v>
      </c>
      <c r="E134" s="276">
        <v>193</v>
      </c>
      <c r="F134" s="70">
        <v>30</v>
      </c>
      <c r="G134" s="292"/>
      <c r="H134" s="123"/>
    </row>
    <row r="135" spans="1:8" ht="15.75" x14ac:dyDescent="0.25">
      <c r="A135" s="5"/>
      <c r="B135" s="298">
        <v>2</v>
      </c>
      <c r="C135" s="241" t="s">
        <v>118</v>
      </c>
      <c r="D135" s="279" t="s">
        <v>89</v>
      </c>
      <c r="E135" s="276">
        <v>191</v>
      </c>
      <c r="F135" s="70">
        <v>26</v>
      </c>
      <c r="G135" s="292"/>
      <c r="H135" s="123"/>
    </row>
    <row r="136" spans="1:8" ht="15.75" x14ac:dyDescent="0.25">
      <c r="A136" s="5"/>
      <c r="B136" s="299">
        <v>3</v>
      </c>
      <c r="C136" s="241" t="s">
        <v>92</v>
      </c>
      <c r="D136" s="279" t="s">
        <v>74</v>
      </c>
      <c r="E136" s="276">
        <v>189</v>
      </c>
      <c r="F136" s="70">
        <v>23</v>
      </c>
      <c r="G136" s="117"/>
      <c r="H136" s="123"/>
    </row>
    <row r="137" spans="1:8" ht="15.75" x14ac:dyDescent="0.25">
      <c r="A137" s="5"/>
      <c r="B137" s="96">
        <v>4</v>
      </c>
      <c r="C137" s="241" t="s">
        <v>22</v>
      </c>
      <c r="D137" s="279" t="s">
        <v>190</v>
      </c>
      <c r="E137" s="276">
        <v>186</v>
      </c>
      <c r="F137" s="70">
        <v>21</v>
      </c>
      <c r="G137" s="117"/>
      <c r="H137" s="123"/>
    </row>
    <row r="138" spans="1:8" ht="15.75" x14ac:dyDescent="0.25">
      <c r="A138" s="5"/>
      <c r="B138" s="50">
        <v>5</v>
      </c>
      <c r="C138" s="241" t="s">
        <v>114</v>
      </c>
      <c r="D138" s="279" t="s">
        <v>188</v>
      </c>
      <c r="E138" s="308">
        <v>184</v>
      </c>
      <c r="F138" s="70">
        <v>20</v>
      </c>
      <c r="G138" s="117"/>
      <c r="H138" s="123"/>
    </row>
    <row r="139" spans="1:8" ht="15.75" x14ac:dyDescent="0.25">
      <c r="A139" s="5"/>
      <c r="B139" s="96">
        <v>6</v>
      </c>
      <c r="C139" s="241" t="s">
        <v>33</v>
      </c>
      <c r="D139" s="279" t="s">
        <v>9</v>
      </c>
      <c r="E139" s="276">
        <v>183</v>
      </c>
      <c r="F139" s="70">
        <v>19</v>
      </c>
      <c r="G139" s="117"/>
      <c r="H139" s="123"/>
    </row>
    <row r="140" spans="1:8" ht="15.75" x14ac:dyDescent="0.25">
      <c r="A140" s="5"/>
      <c r="B140" s="50">
        <v>7</v>
      </c>
      <c r="C140" s="241" t="s">
        <v>71</v>
      </c>
      <c r="D140" s="279" t="s">
        <v>74</v>
      </c>
      <c r="E140" s="338">
        <v>182</v>
      </c>
      <c r="F140" s="70">
        <v>18</v>
      </c>
      <c r="G140" s="117"/>
      <c r="H140" s="123"/>
    </row>
    <row r="141" spans="1:8" ht="15.75" x14ac:dyDescent="0.25">
      <c r="A141" s="5"/>
      <c r="B141" s="96">
        <v>8</v>
      </c>
      <c r="C141" s="244" t="s">
        <v>147</v>
      </c>
      <c r="D141" s="279" t="s">
        <v>103</v>
      </c>
      <c r="E141" s="338">
        <v>182</v>
      </c>
      <c r="F141" s="70">
        <v>17</v>
      </c>
      <c r="G141" s="117"/>
      <c r="H141" s="123"/>
    </row>
    <row r="142" spans="1:8" ht="15.75" x14ac:dyDescent="0.25">
      <c r="A142" s="5"/>
      <c r="B142" s="50">
        <v>9</v>
      </c>
      <c r="C142" s="244" t="s">
        <v>21</v>
      </c>
      <c r="D142" s="279" t="s">
        <v>9</v>
      </c>
      <c r="E142" s="326">
        <v>182</v>
      </c>
      <c r="F142" s="70">
        <v>16</v>
      </c>
      <c r="G142" s="117"/>
      <c r="H142" s="123"/>
    </row>
    <row r="143" spans="1:8" ht="15.75" x14ac:dyDescent="0.25">
      <c r="A143" s="5"/>
      <c r="B143" s="96">
        <v>10</v>
      </c>
      <c r="C143" s="241" t="s">
        <v>72</v>
      </c>
      <c r="D143" s="279" t="s">
        <v>74</v>
      </c>
      <c r="E143" s="276">
        <v>181</v>
      </c>
      <c r="F143" s="70">
        <v>15</v>
      </c>
      <c r="G143" s="117"/>
      <c r="H143" s="123"/>
    </row>
    <row r="144" spans="1:8" ht="15.75" x14ac:dyDescent="0.25">
      <c r="A144" s="5"/>
      <c r="B144" s="50">
        <v>11</v>
      </c>
      <c r="C144" s="241" t="s">
        <v>95</v>
      </c>
      <c r="D144" s="279" t="s">
        <v>187</v>
      </c>
      <c r="E144" s="276">
        <v>168</v>
      </c>
      <c r="F144" s="70">
        <v>14</v>
      </c>
      <c r="G144" s="117"/>
      <c r="H144" s="123"/>
    </row>
    <row r="145" spans="1:8" ht="15.75" x14ac:dyDescent="0.25">
      <c r="A145" s="5"/>
      <c r="B145" s="96">
        <v>12</v>
      </c>
      <c r="C145" s="244" t="s">
        <v>39</v>
      </c>
      <c r="D145" s="279" t="s">
        <v>74</v>
      </c>
      <c r="E145" s="276">
        <v>165</v>
      </c>
      <c r="F145" s="70">
        <v>13</v>
      </c>
      <c r="G145" s="117"/>
      <c r="H145" s="123"/>
    </row>
    <row r="146" spans="1:8" ht="15.75" x14ac:dyDescent="0.25">
      <c r="A146" s="61"/>
      <c r="B146" s="53"/>
      <c r="C146" s="284" t="s">
        <v>84</v>
      </c>
      <c r="D146" s="283" t="s">
        <v>44</v>
      </c>
      <c r="E146" s="56" t="s">
        <v>26</v>
      </c>
      <c r="F146" s="56" t="s">
        <v>32</v>
      </c>
      <c r="G146" s="117"/>
      <c r="H146" s="123"/>
    </row>
    <row r="147" spans="1:8" ht="15.75" x14ac:dyDescent="0.25">
      <c r="A147" s="5"/>
      <c r="B147" s="297">
        <v>1</v>
      </c>
      <c r="C147" s="241" t="s">
        <v>37</v>
      </c>
      <c r="D147" s="279" t="s">
        <v>89</v>
      </c>
      <c r="E147" s="276">
        <v>182</v>
      </c>
      <c r="F147" s="70">
        <v>30</v>
      </c>
      <c r="G147" s="117"/>
      <c r="H147" s="123"/>
    </row>
    <row r="148" spans="1:8" ht="15.75" x14ac:dyDescent="0.25">
      <c r="A148" s="5"/>
      <c r="B148" s="298">
        <v>2</v>
      </c>
      <c r="C148" s="241" t="s">
        <v>23</v>
      </c>
      <c r="D148" s="279" t="s">
        <v>103</v>
      </c>
      <c r="E148" s="308">
        <v>181</v>
      </c>
      <c r="F148" s="70">
        <v>26</v>
      </c>
      <c r="G148" s="117"/>
      <c r="H148" s="123"/>
    </row>
    <row r="149" spans="1:8" ht="15.75" x14ac:dyDescent="0.25">
      <c r="A149" s="5"/>
      <c r="B149" s="299">
        <v>3</v>
      </c>
      <c r="C149" s="241" t="s">
        <v>19</v>
      </c>
      <c r="D149" s="279" t="s">
        <v>89</v>
      </c>
      <c r="E149" s="326">
        <v>177</v>
      </c>
      <c r="F149" s="70">
        <v>23</v>
      </c>
      <c r="G149" s="117"/>
      <c r="H149" s="123"/>
    </row>
    <row r="150" spans="1:8" ht="15.75" x14ac:dyDescent="0.25">
      <c r="A150" s="5"/>
      <c r="B150" s="50">
        <v>4</v>
      </c>
      <c r="C150" s="241" t="s">
        <v>18</v>
      </c>
      <c r="D150" s="279" t="s">
        <v>103</v>
      </c>
      <c r="E150" s="326">
        <v>177</v>
      </c>
      <c r="F150" s="70">
        <v>21</v>
      </c>
      <c r="G150" s="117"/>
      <c r="H150" s="123"/>
    </row>
    <row r="151" spans="1:8" ht="15.75" x14ac:dyDescent="0.25">
      <c r="A151" s="5"/>
      <c r="B151" s="96">
        <v>5</v>
      </c>
      <c r="C151" s="241" t="s">
        <v>100</v>
      </c>
      <c r="D151" s="14" t="s">
        <v>89</v>
      </c>
      <c r="E151" s="276">
        <v>176</v>
      </c>
      <c r="F151" s="70">
        <v>20</v>
      </c>
      <c r="G151" s="117"/>
      <c r="H151" s="123"/>
    </row>
    <row r="152" spans="1:8" ht="15.75" x14ac:dyDescent="0.25">
      <c r="A152" s="5"/>
      <c r="B152" s="50">
        <v>6</v>
      </c>
      <c r="C152" s="320" t="s">
        <v>113</v>
      </c>
      <c r="D152" s="321" t="s">
        <v>217</v>
      </c>
      <c r="E152" s="234">
        <v>168</v>
      </c>
      <c r="F152" s="70">
        <v>19</v>
      </c>
      <c r="G152" s="117"/>
      <c r="H152" s="123"/>
    </row>
    <row r="153" spans="1:8" ht="15.75" x14ac:dyDescent="0.25">
      <c r="A153" s="5"/>
      <c r="B153" s="50">
        <v>7</v>
      </c>
      <c r="C153" s="241" t="s">
        <v>181</v>
      </c>
      <c r="D153" s="279" t="s">
        <v>157</v>
      </c>
      <c r="E153" s="308">
        <v>138</v>
      </c>
      <c r="F153" s="36">
        <v>18</v>
      </c>
      <c r="G153" s="117"/>
      <c r="H153" s="123"/>
    </row>
    <row r="154" spans="1:8" ht="12.75" x14ac:dyDescent="0.2">
      <c r="A154" s="319"/>
      <c r="B154" s="94"/>
      <c r="C154" s="241"/>
      <c r="D154" s="279"/>
      <c r="E154" s="308"/>
      <c r="F154" s="234"/>
    </row>
    <row r="155" spans="1:8" ht="12.75" x14ac:dyDescent="0.2">
      <c r="A155"/>
    </row>
    <row r="172" ht="24" customHeight="1" x14ac:dyDescent="0.25"/>
    <row r="173" ht="24" customHeight="1" x14ac:dyDescent="0.25"/>
  </sheetData>
  <sortState ref="C142:D142">
    <sortCondition ref="C141"/>
  </sortState>
  <phoneticPr fontId="39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2"/>
  <sheetViews>
    <sheetView zoomScaleNormal="100" workbookViewId="0">
      <selection activeCell="L11" sqref="L11"/>
    </sheetView>
  </sheetViews>
  <sheetFormatPr defaultRowHeight="18" x14ac:dyDescent="0.25"/>
  <cols>
    <col min="1" max="1" width="3.42578125" customWidth="1"/>
    <col min="2" max="2" width="7.7109375" customWidth="1"/>
    <col min="3" max="3" width="26" style="165" customWidth="1"/>
    <col min="4" max="4" width="14.28515625" customWidth="1"/>
    <col min="5" max="5" width="7.85546875" customWidth="1"/>
    <col min="6" max="6" width="6.85546875" customWidth="1"/>
    <col min="7" max="7" width="6.42578125" customWidth="1"/>
    <col min="8" max="8" width="8.28515625" customWidth="1"/>
    <col min="9" max="9" width="8.28515625" style="169" customWidth="1"/>
    <col min="10" max="10" width="12.5703125" customWidth="1"/>
    <col min="11" max="11" width="11.5703125" style="117" customWidth="1"/>
    <col min="12" max="12" width="8.7109375" style="166" customWidth="1"/>
    <col min="13" max="13" width="3.140625" style="166" customWidth="1"/>
    <col min="14" max="14" width="3" customWidth="1"/>
    <col min="15" max="15" width="5.5703125" customWidth="1"/>
    <col min="16" max="16" width="22.7109375" customWidth="1"/>
    <col min="17" max="17" width="15" customWidth="1"/>
    <col min="18" max="18" width="4.5703125" customWidth="1"/>
    <col min="19" max="21" width="5.5703125" customWidth="1"/>
    <col min="22" max="22" width="6.28515625" customWidth="1"/>
    <col min="23" max="23" width="5.5703125" customWidth="1"/>
    <col min="24" max="24" width="4.28515625" customWidth="1"/>
    <col min="25" max="25" width="8.7109375" customWidth="1"/>
  </cols>
  <sheetData>
    <row r="1" spans="1:13" ht="23.45" customHeight="1" x14ac:dyDescent="0.25">
      <c r="A1" s="62"/>
      <c r="B1" s="63"/>
      <c r="C1" s="64" t="s">
        <v>234</v>
      </c>
      <c r="D1" s="68"/>
      <c r="E1" s="65"/>
      <c r="F1" s="66"/>
      <c r="G1" s="67"/>
      <c r="H1" s="67"/>
      <c r="I1" s="67"/>
      <c r="J1" s="69"/>
      <c r="K1" s="112"/>
      <c r="L1" s="118"/>
      <c r="M1"/>
    </row>
    <row r="2" spans="1:13" ht="16.5" x14ac:dyDescent="0.25">
      <c r="A2" s="235"/>
      <c r="B2" s="236"/>
      <c r="C2" s="30"/>
      <c r="D2" s="149"/>
      <c r="E2" s="237"/>
      <c r="F2" s="238"/>
      <c r="G2" s="239"/>
      <c r="H2" s="239"/>
      <c r="I2" s="239"/>
      <c r="J2" s="240"/>
      <c r="K2" s="114"/>
      <c r="L2" s="120"/>
      <c r="M2"/>
    </row>
    <row r="3" spans="1:13" ht="18" customHeight="1" x14ac:dyDescent="0.25">
      <c r="A3" s="78"/>
      <c r="B3" s="79" t="s">
        <v>119</v>
      </c>
      <c r="C3" s="80"/>
      <c r="D3" s="81"/>
      <c r="E3" s="82" t="s">
        <v>235</v>
      </c>
      <c r="F3" s="82"/>
      <c r="G3" s="83"/>
      <c r="H3" s="83"/>
      <c r="I3" s="84" t="s">
        <v>236</v>
      </c>
      <c r="J3" s="85"/>
      <c r="K3" s="113"/>
      <c r="L3" s="119"/>
      <c r="M3"/>
    </row>
    <row r="4" spans="1:13" ht="22.5" x14ac:dyDescent="0.25">
      <c r="A4" s="71" t="s">
        <v>48</v>
      </c>
      <c r="B4" s="72" t="s">
        <v>43</v>
      </c>
      <c r="C4" s="73" t="s">
        <v>0</v>
      </c>
      <c r="D4" s="73" t="s">
        <v>1</v>
      </c>
      <c r="E4" s="74" t="s">
        <v>47</v>
      </c>
      <c r="F4" s="75"/>
      <c r="G4" s="76"/>
      <c r="H4" s="76"/>
      <c r="I4" s="77"/>
      <c r="J4" s="77"/>
      <c r="K4" s="218"/>
      <c r="L4" s="123"/>
      <c r="M4"/>
    </row>
    <row r="5" spans="1:13" ht="15.75" x14ac:dyDescent="0.25">
      <c r="A5" s="37">
        <v>1</v>
      </c>
      <c r="B5" s="49" t="s">
        <v>45</v>
      </c>
      <c r="C5" s="29" t="s">
        <v>46</v>
      </c>
      <c r="D5" s="21" t="s">
        <v>89</v>
      </c>
      <c r="E5" s="37"/>
      <c r="F5" s="59" t="s">
        <v>85</v>
      </c>
      <c r="G5" s="59" t="s">
        <v>86</v>
      </c>
      <c r="H5" s="60"/>
      <c r="I5" s="175" t="s">
        <v>26</v>
      </c>
      <c r="J5" s="329" t="s">
        <v>216</v>
      </c>
      <c r="K5" s="332" t="s">
        <v>226</v>
      </c>
      <c r="L5" s="120"/>
      <c r="M5"/>
    </row>
    <row r="6" spans="1:13" ht="15.75" x14ac:dyDescent="0.25">
      <c r="A6" s="5">
        <v>1</v>
      </c>
      <c r="B6" s="50"/>
      <c r="C6" s="95" t="s">
        <v>168</v>
      </c>
      <c r="D6" s="14" t="s">
        <v>89</v>
      </c>
      <c r="E6" s="11">
        <v>5</v>
      </c>
      <c r="F6" s="13">
        <v>89</v>
      </c>
      <c r="G6" s="13">
        <v>86</v>
      </c>
      <c r="H6" s="13"/>
      <c r="I6" s="330">
        <f t="shared" ref="I6:I10" si="0">SUM(F6:H6)</f>
        <v>175</v>
      </c>
      <c r="J6" s="36">
        <f>SUM(E6,I6)</f>
        <v>180</v>
      </c>
      <c r="K6" s="334">
        <v>180</v>
      </c>
      <c r="L6" s="120">
        <f>SUM(K6:K10)</f>
        <v>550</v>
      </c>
      <c r="M6"/>
    </row>
    <row r="7" spans="1:13" ht="15.75" x14ac:dyDescent="0.25">
      <c r="A7" s="5">
        <v>1</v>
      </c>
      <c r="B7" s="50"/>
      <c r="C7" s="26" t="s">
        <v>37</v>
      </c>
      <c r="D7" s="14" t="s">
        <v>89</v>
      </c>
      <c r="E7" s="11">
        <v>5</v>
      </c>
      <c r="F7" s="13">
        <v>84</v>
      </c>
      <c r="G7" s="13">
        <v>89</v>
      </c>
      <c r="H7" s="13"/>
      <c r="I7" s="330">
        <f t="shared" si="0"/>
        <v>173</v>
      </c>
      <c r="J7" s="36">
        <f t="shared" ref="J7:J10" si="1">SUM(E7,I7)</f>
        <v>178</v>
      </c>
      <c r="K7" s="334"/>
      <c r="L7" s="120"/>
      <c r="M7"/>
    </row>
    <row r="8" spans="1:13" ht="15.75" x14ac:dyDescent="0.25">
      <c r="A8" s="5">
        <v>1</v>
      </c>
      <c r="B8" s="50"/>
      <c r="C8" s="26" t="s">
        <v>19</v>
      </c>
      <c r="D8" s="14" t="s">
        <v>89</v>
      </c>
      <c r="E8" s="11">
        <v>5</v>
      </c>
      <c r="F8" s="16">
        <v>90</v>
      </c>
      <c r="G8" s="16">
        <v>89</v>
      </c>
      <c r="H8" s="16"/>
      <c r="I8" s="330">
        <f t="shared" si="0"/>
        <v>179</v>
      </c>
      <c r="J8" s="36">
        <f t="shared" si="1"/>
        <v>184</v>
      </c>
      <c r="K8" s="334">
        <v>184</v>
      </c>
      <c r="L8" s="120"/>
      <c r="M8"/>
    </row>
    <row r="9" spans="1:13" ht="15.75" x14ac:dyDescent="0.25">
      <c r="A9" s="5">
        <v>1</v>
      </c>
      <c r="B9" s="50"/>
      <c r="C9" s="26" t="s">
        <v>118</v>
      </c>
      <c r="D9" s="14" t="s">
        <v>89</v>
      </c>
      <c r="E9" s="11">
        <v>0</v>
      </c>
      <c r="F9" s="15">
        <v>92</v>
      </c>
      <c r="G9" s="15">
        <v>94</v>
      </c>
      <c r="H9" s="15"/>
      <c r="I9" s="330">
        <f t="shared" si="0"/>
        <v>186</v>
      </c>
      <c r="J9" s="36">
        <f t="shared" si="1"/>
        <v>186</v>
      </c>
      <c r="K9" s="334">
        <v>186</v>
      </c>
      <c r="L9" s="120"/>
      <c r="M9"/>
    </row>
    <row r="10" spans="1:13" ht="15.75" x14ac:dyDescent="0.25">
      <c r="A10" s="5">
        <v>1</v>
      </c>
      <c r="B10" s="50"/>
      <c r="C10" s="26"/>
      <c r="D10" s="14" t="s">
        <v>89</v>
      </c>
      <c r="E10" s="11"/>
      <c r="F10" s="13"/>
      <c r="G10" s="13"/>
      <c r="H10" s="13"/>
      <c r="I10" s="330">
        <f t="shared" si="0"/>
        <v>0</v>
      </c>
      <c r="J10" s="36">
        <f t="shared" si="1"/>
        <v>0</v>
      </c>
      <c r="K10" s="334"/>
      <c r="L10" s="120"/>
      <c r="M10"/>
    </row>
    <row r="11" spans="1:13" ht="15.75" x14ac:dyDescent="0.25">
      <c r="A11" s="37">
        <v>2</v>
      </c>
      <c r="B11" s="49" t="s">
        <v>45</v>
      </c>
      <c r="C11" s="29" t="s">
        <v>46</v>
      </c>
      <c r="D11" s="21" t="s">
        <v>103</v>
      </c>
      <c r="E11" s="37"/>
      <c r="F11" s="59" t="s">
        <v>85</v>
      </c>
      <c r="G11" s="59" t="s">
        <v>86</v>
      </c>
      <c r="H11" s="60"/>
      <c r="I11" s="175" t="s">
        <v>26</v>
      </c>
      <c r="J11" s="329" t="s">
        <v>216</v>
      </c>
      <c r="K11" s="335" t="s">
        <v>226</v>
      </c>
      <c r="L11" s="121"/>
      <c r="M11"/>
    </row>
    <row r="12" spans="1:13" ht="15.75" x14ac:dyDescent="0.25">
      <c r="A12" s="5">
        <v>2</v>
      </c>
      <c r="B12" s="51"/>
      <c r="C12" s="26" t="s">
        <v>68</v>
      </c>
      <c r="D12" s="14" t="s">
        <v>103</v>
      </c>
      <c r="E12" s="11">
        <v>8</v>
      </c>
      <c r="F12" s="13">
        <v>81</v>
      </c>
      <c r="G12" s="13">
        <v>88</v>
      </c>
      <c r="H12" s="13"/>
      <c r="I12" s="330">
        <f t="shared" ref="I12:I16" si="2">SUM(F12:H12)</f>
        <v>169</v>
      </c>
      <c r="J12" s="36">
        <f>SUM(E12,I12)</f>
        <v>177</v>
      </c>
      <c r="K12" s="334">
        <v>177</v>
      </c>
      <c r="L12" s="120">
        <f>SUM(K12:K16)</f>
        <v>522</v>
      </c>
      <c r="M12"/>
    </row>
    <row r="13" spans="1:13" ht="15.75" x14ac:dyDescent="0.25">
      <c r="A13" s="5">
        <v>2</v>
      </c>
      <c r="B13" s="51"/>
      <c r="C13" s="26" t="s">
        <v>23</v>
      </c>
      <c r="D13" s="14" t="s">
        <v>103</v>
      </c>
      <c r="E13" s="11">
        <v>5</v>
      </c>
      <c r="F13" s="15">
        <v>83</v>
      </c>
      <c r="G13" s="15">
        <v>86</v>
      </c>
      <c r="H13" s="15"/>
      <c r="I13" s="330">
        <f t="shared" si="2"/>
        <v>169</v>
      </c>
      <c r="J13" s="36">
        <f t="shared" ref="J13:J16" si="3">SUM(E13,I13)</f>
        <v>174</v>
      </c>
      <c r="K13" s="334"/>
      <c r="L13" s="120"/>
      <c r="M13"/>
    </row>
    <row r="14" spans="1:13" ht="15.75" x14ac:dyDescent="0.25">
      <c r="A14" s="5">
        <v>2</v>
      </c>
      <c r="B14" s="51"/>
      <c r="C14" s="26" t="s">
        <v>18</v>
      </c>
      <c r="D14" s="14" t="s">
        <v>103</v>
      </c>
      <c r="E14" s="11">
        <v>5</v>
      </c>
      <c r="F14" s="15">
        <v>82</v>
      </c>
      <c r="G14" s="15">
        <v>87</v>
      </c>
      <c r="H14" s="15"/>
      <c r="I14" s="330">
        <f t="shared" si="2"/>
        <v>169</v>
      </c>
      <c r="J14" s="36">
        <f t="shared" si="3"/>
        <v>174</v>
      </c>
      <c r="K14" s="334">
        <v>174</v>
      </c>
      <c r="L14" s="120"/>
      <c r="M14"/>
    </row>
    <row r="15" spans="1:13" ht="15.75" x14ac:dyDescent="0.25">
      <c r="A15" s="5">
        <v>2</v>
      </c>
      <c r="B15" s="50"/>
      <c r="C15" s="97" t="s">
        <v>147</v>
      </c>
      <c r="D15" s="14" t="s">
        <v>103</v>
      </c>
      <c r="E15" s="11">
        <v>0</v>
      </c>
      <c r="F15" s="15">
        <v>88</v>
      </c>
      <c r="G15" s="15">
        <v>83</v>
      </c>
      <c r="H15" s="15"/>
      <c r="I15" s="330">
        <f t="shared" si="2"/>
        <v>171</v>
      </c>
      <c r="J15" s="36">
        <f t="shared" si="3"/>
        <v>171</v>
      </c>
      <c r="K15" s="334">
        <v>171</v>
      </c>
      <c r="L15" s="120"/>
      <c r="M15"/>
    </row>
    <row r="16" spans="1:13" ht="15.75" x14ac:dyDescent="0.25">
      <c r="A16" s="5">
        <v>2</v>
      </c>
      <c r="B16" s="101"/>
      <c r="C16" s="108"/>
      <c r="D16" s="99" t="s">
        <v>103</v>
      </c>
      <c r="E16" s="11"/>
      <c r="F16" s="15"/>
      <c r="G16" s="15"/>
      <c r="H16" s="15"/>
      <c r="I16" s="330">
        <f t="shared" si="2"/>
        <v>0</v>
      </c>
      <c r="J16" s="36">
        <f t="shared" si="3"/>
        <v>0</v>
      </c>
      <c r="K16" s="334"/>
      <c r="L16" s="120"/>
      <c r="M16"/>
    </row>
    <row r="17" spans="1:13" ht="15.75" x14ac:dyDescent="0.25">
      <c r="A17" s="37">
        <v>3</v>
      </c>
      <c r="B17" s="49" t="s">
        <v>45</v>
      </c>
      <c r="C17" s="29" t="s">
        <v>46</v>
      </c>
      <c r="D17" s="21" t="s">
        <v>74</v>
      </c>
      <c r="E17" s="37"/>
      <c r="F17" s="59" t="s">
        <v>85</v>
      </c>
      <c r="G17" s="59" t="s">
        <v>86</v>
      </c>
      <c r="H17" s="60"/>
      <c r="I17" s="175" t="s">
        <v>26</v>
      </c>
      <c r="J17" s="329" t="s">
        <v>216</v>
      </c>
      <c r="K17" s="334" t="s">
        <v>226</v>
      </c>
      <c r="L17" s="120"/>
      <c r="M17"/>
    </row>
    <row r="18" spans="1:13" ht="15.75" x14ac:dyDescent="0.25">
      <c r="A18" s="5">
        <v>3</v>
      </c>
      <c r="B18" s="50"/>
      <c r="C18" s="26" t="s">
        <v>39</v>
      </c>
      <c r="D18" s="14" t="s">
        <v>74</v>
      </c>
      <c r="E18" s="11">
        <v>0</v>
      </c>
      <c r="F18" s="15">
        <v>81</v>
      </c>
      <c r="G18" s="15">
        <v>80</v>
      </c>
      <c r="H18" s="15"/>
      <c r="I18" s="330">
        <f t="shared" ref="I18:I23" si="4">SUM(F18:H18)</f>
        <v>161</v>
      </c>
      <c r="J18" s="36">
        <f>SUM(E18,I18)</f>
        <v>161</v>
      </c>
      <c r="K18" s="334"/>
      <c r="L18" s="120">
        <f>SUM(K18:K23)</f>
        <v>552</v>
      </c>
      <c r="M18"/>
    </row>
    <row r="19" spans="1:13" ht="17.45" customHeight="1" x14ac:dyDescent="0.25">
      <c r="A19" s="5">
        <v>3</v>
      </c>
      <c r="B19" s="51"/>
      <c r="C19" s="26" t="s">
        <v>71</v>
      </c>
      <c r="D19" s="14" t="s">
        <v>74</v>
      </c>
      <c r="E19" s="11">
        <v>0</v>
      </c>
      <c r="F19" s="15">
        <v>87</v>
      </c>
      <c r="G19" s="15">
        <v>93</v>
      </c>
      <c r="H19" s="15"/>
      <c r="I19" s="330">
        <f t="shared" si="4"/>
        <v>180</v>
      </c>
      <c r="J19" s="36">
        <f t="shared" ref="J19:J23" si="5">SUM(E19,I19)</f>
        <v>180</v>
      </c>
      <c r="K19" s="334">
        <v>180</v>
      </c>
      <c r="L19" s="120"/>
      <c r="M19"/>
    </row>
    <row r="20" spans="1:13" ht="15.75" x14ac:dyDescent="0.25">
      <c r="A20" s="5">
        <v>3</v>
      </c>
      <c r="B20" s="51"/>
      <c r="C20" s="26" t="s">
        <v>92</v>
      </c>
      <c r="D20" s="14" t="s">
        <v>74</v>
      </c>
      <c r="E20" s="11">
        <v>0</v>
      </c>
      <c r="F20" s="15">
        <v>95</v>
      </c>
      <c r="G20" s="15">
        <v>95</v>
      </c>
      <c r="H20" s="15"/>
      <c r="I20" s="330">
        <f t="shared" si="4"/>
        <v>190</v>
      </c>
      <c r="J20" s="36">
        <f t="shared" si="5"/>
        <v>190</v>
      </c>
      <c r="K20" s="334">
        <v>190</v>
      </c>
      <c r="L20" s="120"/>
      <c r="M20"/>
    </row>
    <row r="21" spans="1:13" ht="15.75" x14ac:dyDescent="0.25">
      <c r="A21" s="5">
        <v>3</v>
      </c>
      <c r="B21" s="51"/>
      <c r="C21" s="26" t="s">
        <v>72</v>
      </c>
      <c r="D21" s="14" t="s">
        <v>74</v>
      </c>
      <c r="E21" s="11">
        <v>0</v>
      </c>
      <c r="F21" s="32">
        <v>94</v>
      </c>
      <c r="G21" s="32">
        <v>88</v>
      </c>
      <c r="H21" s="32"/>
      <c r="I21" s="330">
        <f t="shared" si="4"/>
        <v>182</v>
      </c>
      <c r="J21" s="36">
        <f t="shared" si="5"/>
        <v>182</v>
      </c>
      <c r="K21" s="334">
        <v>182</v>
      </c>
      <c r="L21" s="120"/>
      <c r="M21"/>
    </row>
    <row r="22" spans="1:13" ht="15.75" x14ac:dyDescent="0.25">
      <c r="A22" s="5">
        <v>3</v>
      </c>
      <c r="B22" s="50"/>
      <c r="C22" s="26" t="s">
        <v>162</v>
      </c>
      <c r="D22" s="14" t="s">
        <v>74</v>
      </c>
      <c r="E22" s="11">
        <v>8</v>
      </c>
      <c r="F22" s="16"/>
      <c r="G22" s="16"/>
      <c r="H22" s="16"/>
      <c r="I22" s="330">
        <f t="shared" si="4"/>
        <v>0</v>
      </c>
      <c r="J22" s="36">
        <f t="shared" si="5"/>
        <v>8</v>
      </c>
      <c r="K22" s="334"/>
      <c r="L22" s="120"/>
      <c r="M22"/>
    </row>
    <row r="23" spans="1:13" ht="15.75" x14ac:dyDescent="0.25">
      <c r="A23" s="5">
        <v>0</v>
      </c>
      <c r="B23" s="50"/>
      <c r="C23" s="26"/>
      <c r="D23" s="14" t="s">
        <v>74</v>
      </c>
      <c r="E23" s="11"/>
      <c r="F23" s="15"/>
      <c r="G23" s="15"/>
      <c r="H23" s="15"/>
      <c r="I23" s="330">
        <f t="shared" si="4"/>
        <v>0</v>
      </c>
      <c r="J23" s="36">
        <f t="shared" si="5"/>
        <v>0</v>
      </c>
      <c r="K23" s="334"/>
      <c r="L23" s="120"/>
      <c r="M23"/>
    </row>
    <row r="24" spans="1:13" ht="15.75" x14ac:dyDescent="0.25">
      <c r="A24" s="37">
        <v>4</v>
      </c>
      <c r="B24" s="49" t="s">
        <v>45</v>
      </c>
      <c r="C24" s="29" t="s">
        <v>46</v>
      </c>
      <c r="D24" s="21" t="s">
        <v>97</v>
      </c>
      <c r="E24" s="37"/>
      <c r="F24" s="59" t="s">
        <v>85</v>
      </c>
      <c r="G24" s="59" t="s">
        <v>86</v>
      </c>
      <c r="H24" s="60"/>
      <c r="I24" s="175" t="s">
        <v>26</v>
      </c>
      <c r="J24" s="329" t="s">
        <v>216</v>
      </c>
      <c r="K24" s="334" t="s">
        <v>226</v>
      </c>
      <c r="L24" s="120"/>
      <c r="M24"/>
    </row>
    <row r="25" spans="1:13" ht="15.75" x14ac:dyDescent="0.25">
      <c r="A25" s="5">
        <v>4</v>
      </c>
      <c r="B25" s="94"/>
      <c r="C25" s="26" t="s">
        <v>22</v>
      </c>
      <c r="D25" s="14" t="s">
        <v>97</v>
      </c>
      <c r="E25" s="11">
        <v>0</v>
      </c>
      <c r="F25" s="16">
        <v>93</v>
      </c>
      <c r="G25" s="15">
        <v>92</v>
      </c>
      <c r="H25" s="15"/>
      <c r="I25" s="330">
        <f t="shared" ref="I25:I30" si="6">SUM(F25:H25)</f>
        <v>185</v>
      </c>
      <c r="J25" s="36">
        <f>SUM(E25,I25)</f>
        <v>185</v>
      </c>
      <c r="K25" s="334">
        <v>185</v>
      </c>
      <c r="L25" s="120">
        <f>SUM(K25:K30)</f>
        <v>460</v>
      </c>
      <c r="M25"/>
    </row>
    <row r="26" spans="1:13" ht="15.75" x14ac:dyDescent="0.25">
      <c r="A26" s="5">
        <v>4</v>
      </c>
      <c r="B26" s="50"/>
      <c r="C26" s="26" t="s">
        <v>93</v>
      </c>
      <c r="D26" s="14" t="s">
        <v>97</v>
      </c>
      <c r="E26" s="11">
        <v>8</v>
      </c>
      <c r="F26" s="16">
        <v>75</v>
      </c>
      <c r="G26" s="15">
        <v>75</v>
      </c>
      <c r="H26" s="15"/>
      <c r="I26" s="330">
        <f t="shared" si="6"/>
        <v>150</v>
      </c>
      <c r="J26" s="36">
        <f t="shared" ref="J26:J30" si="7">SUM(E26,I26)</f>
        <v>158</v>
      </c>
      <c r="K26" s="334">
        <v>158</v>
      </c>
      <c r="L26" s="120"/>
      <c r="M26"/>
    </row>
    <row r="27" spans="1:13" ht="15.75" x14ac:dyDescent="0.2">
      <c r="A27" s="5">
        <v>4</v>
      </c>
      <c r="B27" s="50"/>
      <c r="C27" s="26" t="s">
        <v>238</v>
      </c>
      <c r="D27" s="14" t="s">
        <v>97</v>
      </c>
      <c r="E27" s="11">
        <v>8</v>
      </c>
      <c r="F27" s="16">
        <v>65</v>
      </c>
      <c r="G27" s="16">
        <v>44</v>
      </c>
      <c r="H27" s="16"/>
      <c r="I27" s="330">
        <f t="shared" si="6"/>
        <v>109</v>
      </c>
      <c r="J27" s="36">
        <f t="shared" si="7"/>
        <v>117</v>
      </c>
      <c r="K27" s="334">
        <v>117</v>
      </c>
      <c r="L27" s="125"/>
      <c r="M27"/>
    </row>
    <row r="28" spans="1:13" ht="15.75" x14ac:dyDescent="0.2">
      <c r="A28" s="5">
        <v>4</v>
      </c>
      <c r="B28" s="50"/>
      <c r="C28" s="26" t="s">
        <v>125</v>
      </c>
      <c r="D28" s="14" t="s">
        <v>97</v>
      </c>
      <c r="E28" s="11">
        <v>8</v>
      </c>
      <c r="F28" s="13"/>
      <c r="G28" s="13"/>
      <c r="H28" s="13"/>
      <c r="I28" s="330">
        <f t="shared" si="6"/>
        <v>0</v>
      </c>
      <c r="J28" s="36">
        <f t="shared" si="7"/>
        <v>8</v>
      </c>
      <c r="K28" s="334"/>
      <c r="L28" s="125"/>
      <c r="M28"/>
    </row>
    <row r="29" spans="1:13" ht="15.75" x14ac:dyDescent="0.25">
      <c r="A29" s="5">
        <v>4</v>
      </c>
      <c r="B29" s="50"/>
      <c r="C29" s="26" t="s">
        <v>94</v>
      </c>
      <c r="D29" s="14" t="s">
        <v>97</v>
      </c>
      <c r="E29" s="11">
        <v>8</v>
      </c>
      <c r="F29" s="13"/>
      <c r="G29" s="13"/>
      <c r="H29" s="13"/>
      <c r="I29" s="330">
        <f t="shared" si="6"/>
        <v>0</v>
      </c>
      <c r="J29" s="36">
        <f t="shared" si="7"/>
        <v>8</v>
      </c>
      <c r="K29" s="334"/>
      <c r="L29" s="120"/>
      <c r="M29"/>
    </row>
    <row r="30" spans="1:13" ht="15.75" x14ac:dyDescent="0.25">
      <c r="A30" s="5">
        <v>4</v>
      </c>
      <c r="B30" s="50"/>
      <c r="C30" s="26" t="s">
        <v>96</v>
      </c>
      <c r="D30" s="14" t="s">
        <v>97</v>
      </c>
      <c r="E30" s="11">
        <v>8</v>
      </c>
      <c r="F30" s="16"/>
      <c r="G30" s="15"/>
      <c r="H30" s="15"/>
      <c r="I30" s="330">
        <f t="shared" si="6"/>
        <v>0</v>
      </c>
      <c r="J30" s="36">
        <f t="shared" si="7"/>
        <v>8</v>
      </c>
      <c r="K30" s="336"/>
      <c r="L30" s="120"/>
      <c r="M30"/>
    </row>
    <row r="31" spans="1:13" ht="15.75" x14ac:dyDescent="0.25">
      <c r="A31" s="37">
        <v>5</v>
      </c>
      <c r="B31" s="49" t="s">
        <v>45</v>
      </c>
      <c r="C31" s="29" t="s">
        <v>46</v>
      </c>
      <c r="D31" s="21" t="s">
        <v>34</v>
      </c>
      <c r="E31" s="37"/>
      <c r="F31" s="59" t="s">
        <v>85</v>
      </c>
      <c r="G31" s="59" t="s">
        <v>86</v>
      </c>
      <c r="H31" s="60"/>
      <c r="I31" s="175" t="s">
        <v>26</v>
      </c>
      <c r="J31" s="329" t="s">
        <v>216</v>
      </c>
      <c r="K31" s="334" t="s">
        <v>226</v>
      </c>
      <c r="L31" s="120"/>
      <c r="M31"/>
    </row>
    <row r="32" spans="1:13" ht="15.75" x14ac:dyDescent="0.25">
      <c r="A32" s="5">
        <v>5</v>
      </c>
      <c r="B32" s="50"/>
      <c r="C32" s="26" t="s">
        <v>7</v>
      </c>
      <c r="D32" s="14" t="s">
        <v>34</v>
      </c>
      <c r="E32" s="11">
        <v>8</v>
      </c>
      <c r="F32" s="16">
        <v>87</v>
      </c>
      <c r="G32" s="15">
        <v>81</v>
      </c>
      <c r="H32" s="15"/>
      <c r="I32" s="330">
        <f t="shared" ref="I32:I37" si="8">SUM(F32:H32)</f>
        <v>168</v>
      </c>
      <c r="J32" s="331">
        <f>SUM(E32,I32)</f>
        <v>176</v>
      </c>
      <c r="K32" s="334">
        <v>176</v>
      </c>
      <c r="L32" s="120">
        <f>SUM(K32:K37)</f>
        <v>556</v>
      </c>
      <c r="M32"/>
    </row>
    <row r="33" spans="1:13" ht="15.75" x14ac:dyDescent="0.25">
      <c r="A33" s="5">
        <v>5</v>
      </c>
      <c r="B33" s="50"/>
      <c r="C33" s="26" t="s">
        <v>6</v>
      </c>
      <c r="D33" s="14" t="s">
        <v>34</v>
      </c>
      <c r="E33" s="11">
        <v>8</v>
      </c>
      <c r="F33" s="16"/>
      <c r="G33" s="15"/>
      <c r="H33" s="15"/>
      <c r="I33" s="330">
        <f t="shared" si="8"/>
        <v>0</v>
      </c>
      <c r="J33" s="331">
        <f t="shared" ref="J33:J37" si="9">SUM(E33,I33)</f>
        <v>8</v>
      </c>
      <c r="K33" s="334"/>
      <c r="L33" s="120"/>
      <c r="M33"/>
    </row>
    <row r="34" spans="1:13" ht="15.75" x14ac:dyDescent="0.25">
      <c r="A34" s="5">
        <v>5</v>
      </c>
      <c r="B34" s="50"/>
      <c r="C34" s="26" t="s">
        <v>11</v>
      </c>
      <c r="D34" s="14" t="s">
        <v>34</v>
      </c>
      <c r="E34" s="11">
        <v>8</v>
      </c>
      <c r="F34" s="16">
        <v>91</v>
      </c>
      <c r="G34" s="15">
        <v>90</v>
      </c>
      <c r="H34" s="15"/>
      <c r="I34" s="330">
        <f t="shared" si="8"/>
        <v>181</v>
      </c>
      <c r="J34" s="331">
        <f t="shared" si="9"/>
        <v>189</v>
      </c>
      <c r="K34" s="334">
        <v>189</v>
      </c>
      <c r="L34" s="120"/>
      <c r="M34"/>
    </row>
    <row r="35" spans="1:13" ht="15.75" x14ac:dyDescent="0.2">
      <c r="A35" s="5">
        <v>5</v>
      </c>
      <c r="B35" s="96"/>
      <c r="C35" s="97" t="s">
        <v>88</v>
      </c>
      <c r="D35" s="14" t="s">
        <v>34</v>
      </c>
      <c r="E35" s="11">
        <v>0</v>
      </c>
      <c r="F35" s="16">
        <v>96</v>
      </c>
      <c r="G35" s="15">
        <v>95</v>
      </c>
      <c r="H35" s="15"/>
      <c r="I35" s="330">
        <f t="shared" si="8"/>
        <v>191</v>
      </c>
      <c r="J35" s="331">
        <f t="shared" si="9"/>
        <v>191</v>
      </c>
      <c r="K35" s="334">
        <v>191</v>
      </c>
      <c r="L35" s="125"/>
      <c r="M35"/>
    </row>
    <row r="36" spans="1:13" ht="15.75" x14ac:dyDescent="0.25">
      <c r="A36" s="5">
        <v>5</v>
      </c>
      <c r="B36" s="94"/>
      <c r="C36" s="97" t="s">
        <v>95</v>
      </c>
      <c r="D36" s="14" t="s">
        <v>34</v>
      </c>
      <c r="E36" s="11">
        <v>0</v>
      </c>
      <c r="F36" s="16">
        <v>82</v>
      </c>
      <c r="G36" s="15">
        <v>81</v>
      </c>
      <c r="H36" s="15"/>
      <c r="I36" s="330">
        <f t="shared" si="8"/>
        <v>163</v>
      </c>
      <c r="J36" s="331">
        <f t="shared" si="9"/>
        <v>163</v>
      </c>
      <c r="K36" s="334"/>
      <c r="L36" s="120"/>
      <c r="M36"/>
    </row>
    <row r="37" spans="1:13" ht="15.75" x14ac:dyDescent="0.25">
      <c r="A37" s="5">
        <v>5</v>
      </c>
      <c r="B37" s="50"/>
      <c r="C37" s="26"/>
      <c r="D37" s="14" t="s">
        <v>34</v>
      </c>
      <c r="E37" s="11"/>
      <c r="F37" s="16"/>
      <c r="G37" s="15"/>
      <c r="H37" s="15"/>
      <c r="I37" s="330">
        <f t="shared" si="8"/>
        <v>0</v>
      </c>
      <c r="J37" s="331">
        <f t="shared" si="9"/>
        <v>0</v>
      </c>
      <c r="K37" s="334"/>
      <c r="L37" s="120"/>
      <c r="M37"/>
    </row>
    <row r="38" spans="1:13" ht="15.75" x14ac:dyDescent="0.25">
      <c r="A38" s="37">
        <v>6</v>
      </c>
      <c r="B38" s="49" t="s">
        <v>45</v>
      </c>
      <c r="C38" s="29" t="s">
        <v>46</v>
      </c>
      <c r="D38" s="21" t="s">
        <v>5</v>
      </c>
      <c r="E38" s="37"/>
      <c r="F38" s="59" t="s">
        <v>85</v>
      </c>
      <c r="G38" s="59" t="s">
        <v>86</v>
      </c>
      <c r="H38" s="60"/>
      <c r="I38" s="175" t="s">
        <v>26</v>
      </c>
      <c r="J38" s="329" t="s">
        <v>216</v>
      </c>
      <c r="K38" s="334" t="s">
        <v>226</v>
      </c>
      <c r="L38" s="120"/>
      <c r="M38"/>
    </row>
    <row r="39" spans="1:13" ht="15.75" x14ac:dyDescent="0.25">
      <c r="A39" s="5">
        <v>6</v>
      </c>
      <c r="B39" s="50"/>
      <c r="C39" s="26" t="s">
        <v>4</v>
      </c>
      <c r="D39" s="14" t="s">
        <v>5</v>
      </c>
      <c r="E39" s="11">
        <v>8</v>
      </c>
      <c r="F39" s="13"/>
      <c r="G39" s="13"/>
      <c r="H39" s="13"/>
      <c r="I39" s="330">
        <f t="shared" ref="I39:I43" si="10">SUM(F39:H39)</f>
        <v>0</v>
      </c>
      <c r="J39" s="36">
        <f>SUM(E39,I39)</f>
        <v>8</v>
      </c>
      <c r="K39" s="334"/>
      <c r="L39" s="120">
        <f>SUM(K39:K43)</f>
        <v>342</v>
      </c>
      <c r="M39"/>
    </row>
    <row r="40" spans="1:13" ht="15.75" x14ac:dyDescent="0.25">
      <c r="A40" s="5">
        <v>6</v>
      </c>
      <c r="B40" s="50"/>
      <c r="C40" s="26" t="s">
        <v>8</v>
      </c>
      <c r="D40" s="14" t="s">
        <v>5</v>
      </c>
      <c r="E40" s="11">
        <v>8</v>
      </c>
      <c r="F40" s="13">
        <v>81</v>
      </c>
      <c r="G40" s="13">
        <v>81</v>
      </c>
      <c r="H40" s="13"/>
      <c r="I40" s="330">
        <f t="shared" si="10"/>
        <v>162</v>
      </c>
      <c r="J40" s="36">
        <f t="shared" ref="J40:J43" si="11">SUM(E40,I40)</f>
        <v>170</v>
      </c>
      <c r="K40" s="334">
        <v>170</v>
      </c>
      <c r="L40" s="120"/>
      <c r="M40"/>
    </row>
    <row r="41" spans="1:13" ht="15.75" x14ac:dyDescent="0.25">
      <c r="A41" s="5">
        <v>6</v>
      </c>
      <c r="B41" s="50"/>
      <c r="C41" s="26" t="s">
        <v>159</v>
      </c>
      <c r="D41" s="14" t="s">
        <v>5</v>
      </c>
      <c r="E41" s="11">
        <v>8</v>
      </c>
      <c r="F41" s="16">
        <v>84</v>
      </c>
      <c r="G41" s="15">
        <v>80</v>
      </c>
      <c r="H41" s="15"/>
      <c r="I41" s="330">
        <f t="shared" si="10"/>
        <v>164</v>
      </c>
      <c r="J41" s="36">
        <f t="shared" si="11"/>
        <v>172</v>
      </c>
      <c r="K41" s="334">
        <v>172</v>
      </c>
      <c r="L41" s="120" t="s">
        <v>24</v>
      </c>
      <c r="M41"/>
    </row>
    <row r="42" spans="1:13" ht="15.75" x14ac:dyDescent="0.25">
      <c r="A42" s="5">
        <v>6</v>
      </c>
      <c r="B42" s="50"/>
      <c r="C42" s="26" t="s">
        <v>17</v>
      </c>
      <c r="D42" s="14" t="s">
        <v>5</v>
      </c>
      <c r="E42" s="11">
        <v>8</v>
      </c>
      <c r="F42" s="16"/>
      <c r="G42" s="15"/>
      <c r="H42" s="15"/>
      <c r="I42" s="330">
        <f t="shared" si="10"/>
        <v>0</v>
      </c>
      <c r="J42" s="36">
        <f t="shared" si="11"/>
        <v>8</v>
      </c>
      <c r="K42" s="334"/>
      <c r="L42" s="120"/>
      <c r="M42"/>
    </row>
    <row r="43" spans="1:13" ht="15.75" x14ac:dyDescent="0.25">
      <c r="A43" s="5">
        <v>6</v>
      </c>
      <c r="B43" s="50"/>
      <c r="C43"/>
      <c r="D43" s="14" t="s">
        <v>5</v>
      </c>
      <c r="E43" s="11"/>
      <c r="F43" s="13"/>
      <c r="G43" s="13"/>
      <c r="H43" s="13"/>
      <c r="I43" s="330">
        <f t="shared" si="10"/>
        <v>0</v>
      </c>
      <c r="J43" s="36">
        <f t="shared" si="11"/>
        <v>0</v>
      </c>
      <c r="K43" s="334"/>
      <c r="L43" s="120"/>
      <c r="M43"/>
    </row>
    <row r="44" spans="1:13" ht="15.75" x14ac:dyDescent="0.25">
      <c r="A44" s="37">
        <v>7</v>
      </c>
      <c r="B44" s="49" t="s">
        <v>45</v>
      </c>
      <c r="C44" s="29" t="s">
        <v>46</v>
      </c>
      <c r="D44" s="21" t="s">
        <v>174</v>
      </c>
      <c r="E44" s="37"/>
      <c r="F44" s="59" t="s">
        <v>85</v>
      </c>
      <c r="G44" s="59" t="s">
        <v>86</v>
      </c>
      <c r="H44" s="60"/>
      <c r="I44" s="175" t="s">
        <v>26</v>
      </c>
      <c r="J44" s="329" t="s">
        <v>216</v>
      </c>
      <c r="K44" s="334" t="s">
        <v>226</v>
      </c>
      <c r="L44" s="120"/>
      <c r="M44"/>
    </row>
    <row r="45" spans="1:13" ht="15.75" x14ac:dyDescent="0.25">
      <c r="A45" s="5">
        <v>7</v>
      </c>
      <c r="B45" s="50"/>
      <c r="C45" s="31" t="s">
        <v>178</v>
      </c>
      <c r="D45" s="14" t="s">
        <v>174</v>
      </c>
      <c r="E45" s="11">
        <v>8</v>
      </c>
      <c r="F45" s="32">
        <v>84</v>
      </c>
      <c r="G45" s="33">
        <v>85</v>
      </c>
      <c r="H45" s="33"/>
      <c r="I45" s="330">
        <f t="shared" ref="I45:I49" si="12">SUM(F45:H45)</f>
        <v>169</v>
      </c>
      <c r="J45" s="36">
        <f>SUM(E45,I45)</f>
        <v>177</v>
      </c>
      <c r="K45" s="334">
        <v>177</v>
      </c>
      <c r="L45" s="120">
        <f>SUM(K45:K49)</f>
        <v>543</v>
      </c>
      <c r="M45"/>
    </row>
    <row r="46" spans="1:13" ht="15.75" x14ac:dyDescent="0.25">
      <c r="A46" s="5">
        <v>7</v>
      </c>
      <c r="B46" s="50"/>
      <c r="C46" s="31" t="s">
        <v>132</v>
      </c>
      <c r="D46" s="14" t="s">
        <v>174</v>
      </c>
      <c r="E46" s="11">
        <v>8</v>
      </c>
      <c r="F46" s="32">
        <v>90</v>
      </c>
      <c r="G46" s="32">
        <v>88</v>
      </c>
      <c r="H46" s="32"/>
      <c r="I46" s="330">
        <f t="shared" si="12"/>
        <v>178</v>
      </c>
      <c r="J46" s="36">
        <f t="shared" ref="J46:J49" si="13">SUM(E46,I46)</f>
        <v>186</v>
      </c>
      <c r="K46" s="334">
        <v>186</v>
      </c>
      <c r="L46" s="120"/>
      <c r="M46"/>
    </row>
    <row r="47" spans="1:13" ht="15.75" x14ac:dyDescent="0.25">
      <c r="A47" s="5">
        <v>7</v>
      </c>
      <c r="B47" s="50"/>
      <c r="C47" s="31" t="s">
        <v>179</v>
      </c>
      <c r="D47" s="14" t="s">
        <v>174</v>
      </c>
      <c r="E47" s="11">
        <v>8</v>
      </c>
      <c r="F47" s="32">
        <v>88</v>
      </c>
      <c r="G47" s="32">
        <v>84</v>
      </c>
      <c r="H47" s="32"/>
      <c r="I47" s="330">
        <f t="shared" si="12"/>
        <v>172</v>
      </c>
      <c r="J47" s="36">
        <f t="shared" si="13"/>
        <v>180</v>
      </c>
      <c r="K47" s="334">
        <v>180</v>
      </c>
      <c r="L47" s="120"/>
      <c r="M47"/>
    </row>
    <row r="48" spans="1:13" ht="15.75" x14ac:dyDescent="0.25">
      <c r="A48" s="5">
        <v>7</v>
      </c>
      <c r="B48" s="50"/>
      <c r="C48" s="31" t="s">
        <v>180</v>
      </c>
      <c r="D48" s="14" t="s">
        <v>174</v>
      </c>
      <c r="E48" s="11">
        <v>8</v>
      </c>
      <c r="F48" s="32"/>
      <c r="G48" s="33"/>
      <c r="H48" s="33"/>
      <c r="I48" s="330">
        <f t="shared" si="12"/>
        <v>0</v>
      </c>
      <c r="J48" s="36">
        <f t="shared" si="13"/>
        <v>8</v>
      </c>
      <c r="K48" s="334"/>
      <c r="L48" s="120"/>
      <c r="M48"/>
    </row>
    <row r="49" spans="1:13" ht="15.75" x14ac:dyDescent="0.25">
      <c r="A49" s="5">
        <v>7</v>
      </c>
      <c r="B49" s="50"/>
      <c r="C49" s="31"/>
      <c r="D49" s="14" t="s">
        <v>174</v>
      </c>
      <c r="E49" s="11"/>
      <c r="F49" s="32"/>
      <c r="G49" s="33"/>
      <c r="H49" s="33"/>
      <c r="I49" s="330">
        <f t="shared" si="12"/>
        <v>0</v>
      </c>
      <c r="J49" s="36">
        <f t="shared" si="13"/>
        <v>0</v>
      </c>
      <c r="K49" s="334"/>
      <c r="L49" s="120"/>
      <c r="M49"/>
    </row>
    <row r="50" spans="1:13" ht="15.75" x14ac:dyDescent="0.25">
      <c r="A50" s="37">
        <v>8</v>
      </c>
      <c r="B50" s="49" t="s">
        <v>45</v>
      </c>
      <c r="C50" s="29" t="s">
        <v>46</v>
      </c>
      <c r="D50" s="21" t="s">
        <v>35</v>
      </c>
      <c r="E50" s="37"/>
      <c r="F50" s="59" t="s">
        <v>85</v>
      </c>
      <c r="G50" s="59" t="s">
        <v>86</v>
      </c>
      <c r="H50" s="60"/>
      <c r="I50" s="175" t="s">
        <v>26</v>
      </c>
      <c r="J50" s="329" t="s">
        <v>216</v>
      </c>
      <c r="K50" s="334" t="s">
        <v>226</v>
      </c>
      <c r="L50" s="120"/>
      <c r="M50"/>
    </row>
    <row r="51" spans="1:13" ht="15.75" x14ac:dyDescent="0.25">
      <c r="A51" s="5">
        <v>8</v>
      </c>
      <c r="B51" s="50"/>
      <c r="C51" s="26" t="s">
        <v>3</v>
      </c>
      <c r="D51" s="14" t="s">
        <v>35</v>
      </c>
      <c r="E51" s="11">
        <v>8</v>
      </c>
      <c r="F51" s="16">
        <v>81</v>
      </c>
      <c r="G51" s="15">
        <v>75</v>
      </c>
      <c r="H51" s="15"/>
      <c r="I51" s="330">
        <f t="shared" ref="I51:I55" si="14">SUM(F51:H51)</f>
        <v>156</v>
      </c>
      <c r="J51" s="36">
        <f>SUM(E51,I51)</f>
        <v>164</v>
      </c>
      <c r="K51" s="334">
        <v>164</v>
      </c>
      <c r="L51" s="120">
        <f>SUM(K51:K55)</f>
        <v>331</v>
      </c>
      <c r="M51"/>
    </row>
    <row r="52" spans="1:13" ht="15.75" x14ac:dyDescent="0.25">
      <c r="A52" s="5">
        <v>8</v>
      </c>
      <c r="B52" s="94"/>
      <c r="C52" s="97" t="s">
        <v>114</v>
      </c>
      <c r="D52" s="14" t="s">
        <v>35</v>
      </c>
      <c r="E52" s="11">
        <v>0</v>
      </c>
      <c r="F52" s="16"/>
      <c r="G52" s="15"/>
      <c r="H52" s="15"/>
      <c r="I52" s="330">
        <f t="shared" si="14"/>
        <v>0</v>
      </c>
      <c r="J52" s="36">
        <f t="shared" ref="J52:J55" si="15">SUM(E52,I52)</f>
        <v>0</v>
      </c>
      <c r="K52" s="334"/>
      <c r="L52" s="120"/>
      <c r="M52"/>
    </row>
    <row r="53" spans="1:13" ht="15.75" x14ac:dyDescent="0.25">
      <c r="A53" s="5">
        <v>8</v>
      </c>
      <c r="B53" s="50"/>
      <c r="C53" s="26" t="s">
        <v>16</v>
      </c>
      <c r="D53" s="14" t="s">
        <v>35</v>
      </c>
      <c r="E53" s="11">
        <v>8</v>
      </c>
      <c r="F53" s="16">
        <v>78</v>
      </c>
      <c r="G53" s="15">
        <v>81</v>
      </c>
      <c r="H53" s="15"/>
      <c r="I53" s="330">
        <f t="shared" si="14"/>
        <v>159</v>
      </c>
      <c r="J53" s="36">
        <f t="shared" si="15"/>
        <v>167</v>
      </c>
      <c r="K53" s="334">
        <v>167</v>
      </c>
      <c r="L53" s="120"/>
      <c r="M53"/>
    </row>
    <row r="54" spans="1:13" ht="15.75" x14ac:dyDescent="0.25">
      <c r="A54" s="5">
        <v>8</v>
      </c>
      <c r="B54" s="94"/>
      <c r="C54" s="97" t="s">
        <v>113</v>
      </c>
      <c r="D54" s="14" t="s">
        <v>35</v>
      </c>
      <c r="E54" s="11">
        <v>5</v>
      </c>
      <c r="F54" s="16"/>
      <c r="G54" s="16"/>
      <c r="H54" s="16"/>
      <c r="I54" s="330">
        <f t="shared" si="14"/>
        <v>0</v>
      </c>
      <c r="J54" s="36">
        <f t="shared" si="15"/>
        <v>5</v>
      </c>
      <c r="K54" s="334"/>
      <c r="L54" s="120"/>
      <c r="M54"/>
    </row>
    <row r="55" spans="1:13" ht="15.75" x14ac:dyDescent="0.25">
      <c r="A55" s="5">
        <v>8</v>
      </c>
      <c r="B55" s="50"/>
      <c r="C55" s="26"/>
      <c r="D55" s="14" t="s">
        <v>35</v>
      </c>
      <c r="E55" s="11"/>
      <c r="F55" s="16"/>
      <c r="G55" s="15"/>
      <c r="H55" s="15"/>
      <c r="I55" s="330">
        <f t="shared" si="14"/>
        <v>0</v>
      </c>
      <c r="J55" s="36">
        <f t="shared" si="15"/>
        <v>0</v>
      </c>
      <c r="K55" s="334"/>
      <c r="L55" s="120"/>
      <c r="M55"/>
    </row>
    <row r="56" spans="1:13" ht="15.75" x14ac:dyDescent="0.25">
      <c r="A56" s="37">
        <v>9</v>
      </c>
      <c r="B56" s="49" t="s">
        <v>45</v>
      </c>
      <c r="C56" s="29" t="s">
        <v>46</v>
      </c>
      <c r="D56" s="21" t="s">
        <v>75</v>
      </c>
      <c r="E56" s="37"/>
      <c r="F56" s="59" t="s">
        <v>85</v>
      </c>
      <c r="G56" s="59" t="s">
        <v>86</v>
      </c>
      <c r="H56" s="60"/>
      <c r="I56" s="175" t="s">
        <v>26</v>
      </c>
      <c r="J56" s="329" t="s">
        <v>216</v>
      </c>
      <c r="K56" s="334" t="s">
        <v>226</v>
      </c>
      <c r="L56" s="120"/>
      <c r="M56"/>
    </row>
    <row r="57" spans="1:13" ht="15.75" x14ac:dyDescent="0.25">
      <c r="A57" s="5">
        <v>9</v>
      </c>
      <c r="B57" s="50"/>
      <c r="C57" s="26" t="s">
        <v>33</v>
      </c>
      <c r="D57" s="14" t="s">
        <v>75</v>
      </c>
      <c r="E57" s="11">
        <v>0</v>
      </c>
      <c r="F57" s="16">
        <v>90</v>
      </c>
      <c r="G57" s="15">
        <v>95</v>
      </c>
      <c r="H57" s="15"/>
      <c r="I57" s="330">
        <f t="shared" ref="I57:I62" si="16">SUM(F57:H57)</f>
        <v>185</v>
      </c>
      <c r="J57" s="36">
        <f>SUM(E57,I57)</f>
        <v>185</v>
      </c>
      <c r="K57" s="334">
        <v>185</v>
      </c>
      <c r="L57" s="120">
        <f>SUM(K57:K62)</f>
        <v>535</v>
      </c>
      <c r="M57"/>
    </row>
    <row r="58" spans="1:13" ht="15.75" x14ac:dyDescent="0.25">
      <c r="A58" s="5">
        <v>9</v>
      </c>
      <c r="B58" s="50"/>
      <c r="C58" s="26" t="s">
        <v>10</v>
      </c>
      <c r="D58" s="14" t="s">
        <v>75</v>
      </c>
      <c r="E58" s="11">
        <v>8</v>
      </c>
      <c r="F58" s="13">
        <v>73</v>
      </c>
      <c r="G58" s="13">
        <v>77</v>
      </c>
      <c r="H58" s="13"/>
      <c r="I58" s="330">
        <f t="shared" si="16"/>
        <v>150</v>
      </c>
      <c r="J58" s="36">
        <f t="shared" ref="J58:J62" si="17">SUM(E58,I58)</f>
        <v>158</v>
      </c>
      <c r="K58" s="334"/>
      <c r="L58" s="120"/>
      <c r="M58"/>
    </row>
    <row r="59" spans="1:13" ht="15.75" x14ac:dyDescent="0.25">
      <c r="A59" s="5">
        <v>9</v>
      </c>
      <c r="B59" s="50"/>
      <c r="C59" s="26" t="s">
        <v>21</v>
      </c>
      <c r="D59" s="14" t="s">
        <v>75</v>
      </c>
      <c r="E59" s="11">
        <v>0</v>
      </c>
      <c r="F59" s="32">
        <v>90</v>
      </c>
      <c r="G59" s="32">
        <v>92</v>
      </c>
      <c r="H59" s="32"/>
      <c r="I59" s="330">
        <f t="shared" si="16"/>
        <v>182</v>
      </c>
      <c r="J59" s="36">
        <f t="shared" si="17"/>
        <v>182</v>
      </c>
      <c r="K59" s="334">
        <v>182</v>
      </c>
      <c r="L59" s="120"/>
      <c r="M59"/>
    </row>
    <row r="60" spans="1:13" ht="15.75" x14ac:dyDescent="0.25">
      <c r="A60" s="5">
        <v>9</v>
      </c>
      <c r="B60" s="50"/>
      <c r="C60" s="26" t="s">
        <v>13</v>
      </c>
      <c r="D60" s="14" t="s">
        <v>75</v>
      </c>
      <c r="E60" s="11">
        <v>8</v>
      </c>
      <c r="F60" s="16">
        <v>78</v>
      </c>
      <c r="G60" s="15">
        <v>82</v>
      </c>
      <c r="H60" s="15"/>
      <c r="I60" s="330">
        <f t="shared" si="16"/>
        <v>160</v>
      </c>
      <c r="J60" s="36">
        <f t="shared" si="17"/>
        <v>168</v>
      </c>
      <c r="K60" s="334">
        <v>168</v>
      </c>
      <c r="L60" s="120"/>
      <c r="M60"/>
    </row>
    <row r="61" spans="1:13" ht="15.75" x14ac:dyDescent="0.25">
      <c r="A61" s="5">
        <v>9</v>
      </c>
      <c r="B61" s="50"/>
      <c r="C61" s="26" t="s">
        <v>153</v>
      </c>
      <c r="D61" s="14" t="s">
        <v>75</v>
      </c>
      <c r="E61" s="11">
        <v>8</v>
      </c>
      <c r="F61" s="16"/>
      <c r="G61" s="15"/>
      <c r="H61" s="15"/>
      <c r="I61" s="330">
        <f t="shared" si="16"/>
        <v>0</v>
      </c>
      <c r="J61" s="36">
        <f t="shared" si="17"/>
        <v>8</v>
      </c>
      <c r="K61" s="334"/>
      <c r="L61" s="120"/>
      <c r="M61"/>
    </row>
    <row r="62" spans="1:13" ht="15.75" x14ac:dyDescent="0.25">
      <c r="A62" s="5">
        <v>9</v>
      </c>
      <c r="B62" s="50"/>
      <c r="C62" s="26" t="s">
        <v>12</v>
      </c>
      <c r="D62" s="14" t="s">
        <v>75</v>
      </c>
      <c r="E62" s="11">
        <v>8</v>
      </c>
      <c r="F62" s="16"/>
      <c r="G62" s="15"/>
      <c r="H62" s="15"/>
      <c r="I62" s="330">
        <f t="shared" si="16"/>
        <v>0</v>
      </c>
      <c r="J62" s="36">
        <f t="shared" si="17"/>
        <v>8</v>
      </c>
      <c r="K62" s="334"/>
      <c r="L62" s="120"/>
      <c r="M62"/>
    </row>
    <row r="63" spans="1:13" ht="15.75" x14ac:dyDescent="0.25">
      <c r="A63" s="37">
        <v>10</v>
      </c>
      <c r="B63" s="49" t="s">
        <v>45</v>
      </c>
      <c r="C63" s="29" t="s">
        <v>46</v>
      </c>
      <c r="D63" s="21" t="s">
        <v>110</v>
      </c>
      <c r="E63" s="37"/>
      <c r="F63" s="59" t="s">
        <v>85</v>
      </c>
      <c r="G63" s="59" t="s">
        <v>86</v>
      </c>
      <c r="H63" s="60"/>
      <c r="I63" s="175" t="s">
        <v>26</v>
      </c>
      <c r="J63" s="329" t="s">
        <v>216</v>
      </c>
      <c r="K63" s="334" t="s">
        <v>226</v>
      </c>
      <c r="L63" s="120"/>
      <c r="M63"/>
    </row>
    <row r="64" spans="1:13" ht="15.75" x14ac:dyDescent="0.25">
      <c r="A64" s="5">
        <v>10</v>
      </c>
      <c r="B64" s="50"/>
      <c r="C64" s="26" t="s">
        <v>181</v>
      </c>
      <c r="D64" s="14" t="s">
        <v>110</v>
      </c>
      <c r="E64" s="11">
        <v>5</v>
      </c>
      <c r="F64" s="13">
        <v>73</v>
      </c>
      <c r="G64" s="13">
        <v>73</v>
      </c>
      <c r="H64" s="13"/>
      <c r="I64" s="330">
        <f t="shared" ref="I64:I68" si="18">SUM(F64:H64)</f>
        <v>146</v>
      </c>
      <c r="J64" s="36">
        <f>SUM(E64,I64)</f>
        <v>151</v>
      </c>
      <c r="K64" s="334"/>
      <c r="L64" s="120">
        <f>SUM(K64:K68)</f>
        <v>520</v>
      </c>
      <c r="M64"/>
    </row>
    <row r="65" spans="1:13" ht="15.75" x14ac:dyDescent="0.25">
      <c r="A65" s="5">
        <v>10</v>
      </c>
      <c r="B65" s="50"/>
      <c r="C65" s="26" t="s">
        <v>161</v>
      </c>
      <c r="D65" s="14" t="s">
        <v>110</v>
      </c>
      <c r="E65" s="11">
        <v>5</v>
      </c>
      <c r="F65" s="13"/>
      <c r="G65" s="13"/>
      <c r="H65" s="13"/>
      <c r="I65" s="330">
        <f t="shared" si="18"/>
        <v>0</v>
      </c>
      <c r="J65" s="36">
        <f t="shared" ref="J65:J68" si="19">SUM(E65,I65)</f>
        <v>5</v>
      </c>
      <c r="K65" s="334"/>
      <c r="L65" s="120"/>
      <c r="M65"/>
    </row>
    <row r="66" spans="1:13" ht="15.75" x14ac:dyDescent="0.25">
      <c r="A66" s="5">
        <v>10</v>
      </c>
      <c r="B66" s="50"/>
      <c r="C66" s="26" t="s">
        <v>154</v>
      </c>
      <c r="D66" s="14" t="s">
        <v>110</v>
      </c>
      <c r="E66" s="11">
        <v>8</v>
      </c>
      <c r="F66" s="13">
        <v>86</v>
      </c>
      <c r="G66" s="13">
        <v>80</v>
      </c>
      <c r="H66" s="13"/>
      <c r="I66" s="330">
        <f t="shared" si="18"/>
        <v>166</v>
      </c>
      <c r="J66" s="36">
        <f t="shared" si="19"/>
        <v>174</v>
      </c>
      <c r="K66" s="334">
        <v>174</v>
      </c>
      <c r="L66" s="120"/>
      <c r="M66"/>
    </row>
    <row r="67" spans="1:13" ht="15.75" x14ac:dyDescent="0.25">
      <c r="A67" s="5">
        <v>10</v>
      </c>
      <c r="B67" s="50"/>
      <c r="C67" s="26" t="s">
        <v>167</v>
      </c>
      <c r="D67" s="14" t="s">
        <v>110</v>
      </c>
      <c r="E67" s="11">
        <v>8</v>
      </c>
      <c r="F67" s="16">
        <v>82</v>
      </c>
      <c r="G67" s="15">
        <v>80</v>
      </c>
      <c r="H67" s="15"/>
      <c r="I67" s="330">
        <f t="shared" si="18"/>
        <v>162</v>
      </c>
      <c r="J67" s="36">
        <f t="shared" si="19"/>
        <v>170</v>
      </c>
      <c r="K67" s="334">
        <v>170</v>
      </c>
      <c r="L67" s="120"/>
      <c r="M67"/>
    </row>
    <row r="68" spans="1:13" ht="15.75" x14ac:dyDescent="0.25">
      <c r="A68" s="5">
        <v>10</v>
      </c>
      <c r="B68" s="50"/>
      <c r="C68" s="26" t="s">
        <v>239</v>
      </c>
      <c r="D68" s="14" t="s">
        <v>110</v>
      </c>
      <c r="E68" s="11">
        <v>8</v>
      </c>
      <c r="F68" s="13">
        <v>88</v>
      </c>
      <c r="G68" s="13">
        <v>80</v>
      </c>
      <c r="H68" s="13"/>
      <c r="I68" s="330">
        <f t="shared" si="18"/>
        <v>168</v>
      </c>
      <c r="J68" s="36">
        <f t="shared" si="19"/>
        <v>176</v>
      </c>
      <c r="K68" s="334">
        <v>176</v>
      </c>
      <c r="L68" s="120"/>
      <c r="M68"/>
    </row>
    <row r="69" spans="1:13" ht="15.75" x14ac:dyDescent="0.25">
      <c r="A69" s="37">
        <v>11</v>
      </c>
      <c r="B69" s="49" t="s">
        <v>45</v>
      </c>
      <c r="C69" s="29" t="s">
        <v>46</v>
      </c>
      <c r="D69" s="21" t="s">
        <v>152</v>
      </c>
      <c r="E69" s="37"/>
      <c r="F69" s="59" t="s">
        <v>85</v>
      </c>
      <c r="G69" s="59" t="s">
        <v>86</v>
      </c>
      <c r="H69" s="60"/>
      <c r="I69" s="175" t="s">
        <v>26</v>
      </c>
      <c r="J69" s="329" t="s">
        <v>216</v>
      </c>
      <c r="K69" s="334" t="s">
        <v>226</v>
      </c>
      <c r="L69" s="120"/>
      <c r="M69"/>
    </row>
    <row r="70" spans="1:13" ht="15.75" x14ac:dyDescent="0.25">
      <c r="A70" s="5">
        <v>11</v>
      </c>
      <c r="B70" s="50"/>
      <c r="C70" s="26" t="s">
        <v>155</v>
      </c>
      <c r="D70" s="14" t="s">
        <v>152</v>
      </c>
      <c r="E70" s="11">
        <v>8</v>
      </c>
      <c r="F70" s="13">
        <v>86</v>
      </c>
      <c r="G70" s="13">
        <v>90</v>
      </c>
      <c r="H70" s="13"/>
      <c r="I70" s="330">
        <f t="shared" ref="I70:I75" si="20">SUM(F70:H70)</f>
        <v>176</v>
      </c>
      <c r="J70" s="36">
        <f>SUM(E70,I70)</f>
        <v>184</v>
      </c>
      <c r="K70" s="334">
        <v>184</v>
      </c>
      <c r="L70" s="120">
        <f>SUM(K70:K75)</f>
        <v>537</v>
      </c>
      <c r="M70"/>
    </row>
    <row r="71" spans="1:13" ht="15.75" x14ac:dyDescent="0.25">
      <c r="A71" s="5">
        <v>11</v>
      </c>
      <c r="B71" s="50"/>
      <c r="C71" s="98" t="s">
        <v>156</v>
      </c>
      <c r="D71" s="14" t="s">
        <v>152</v>
      </c>
      <c r="E71" s="11">
        <v>8</v>
      </c>
      <c r="F71" s="16">
        <v>88</v>
      </c>
      <c r="G71" s="15">
        <v>88</v>
      </c>
      <c r="H71" s="15"/>
      <c r="I71" s="330">
        <f t="shared" si="20"/>
        <v>176</v>
      </c>
      <c r="J71" s="36">
        <f t="shared" ref="J71:J75" si="21">SUM(E71,I71)</f>
        <v>184</v>
      </c>
      <c r="K71" s="334">
        <v>184</v>
      </c>
      <c r="L71" s="120"/>
      <c r="M71"/>
    </row>
    <row r="72" spans="1:13" ht="15.75" x14ac:dyDescent="0.25">
      <c r="A72" s="5">
        <v>11</v>
      </c>
      <c r="B72" s="50"/>
      <c r="C72" s="26" t="s">
        <v>127</v>
      </c>
      <c r="D72" s="14" t="s">
        <v>152</v>
      </c>
      <c r="E72" s="11">
        <v>8</v>
      </c>
      <c r="F72" s="13">
        <v>83</v>
      </c>
      <c r="G72" s="13">
        <v>80</v>
      </c>
      <c r="H72" s="13"/>
      <c r="I72" s="330">
        <f t="shared" si="20"/>
        <v>163</v>
      </c>
      <c r="J72" s="36">
        <f t="shared" si="21"/>
        <v>171</v>
      </c>
      <c r="K72" s="334"/>
      <c r="L72" s="120"/>
      <c r="M72"/>
    </row>
    <row r="73" spans="1:13" ht="15.75" x14ac:dyDescent="0.25">
      <c r="A73" s="5">
        <v>11</v>
      </c>
      <c r="B73" s="50"/>
      <c r="C73" s="26" t="s">
        <v>131</v>
      </c>
      <c r="D73" s="14" t="s">
        <v>152</v>
      </c>
      <c r="E73" s="11">
        <v>8</v>
      </c>
      <c r="F73" s="13">
        <v>77</v>
      </c>
      <c r="G73" s="13">
        <v>84</v>
      </c>
      <c r="H73" s="13"/>
      <c r="I73" s="330">
        <f t="shared" si="20"/>
        <v>161</v>
      </c>
      <c r="J73" s="36">
        <f t="shared" si="21"/>
        <v>169</v>
      </c>
      <c r="K73" s="334">
        <v>169</v>
      </c>
      <c r="L73" s="120"/>
      <c r="M73"/>
    </row>
    <row r="74" spans="1:13" ht="14.45" customHeight="1" x14ac:dyDescent="0.25">
      <c r="A74" s="5">
        <v>11</v>
      </c>
      <c r="B74" s="50"/>
      <c r="C74" s="93" t="s">
        <v>15</v>
      </c>
      <c r="D74" s="14" t="s">
        <v>152</v>
      </c>
      <c r="E74" s="11">
        <v>8</v>
      </c>
      <c r="F74" s="13">
        <v>89</v>
      </c>
      <c r="G74" s="13">
        <v>85</v>
      </c>
      <c r="H74" s="13"/>
      <c r="I74" s="330">
        <f t="shared" si="20"/>
        <v>174</v>
      </c>
      <c r="J74" s="36">
        <f t="shared" si="21"/>
        <v>182</v>
      </c>
      <c r="K74" s="334"/>
      <c r="L74" s="120"/>
      <c r="M74"/>
    </row>
    <row r="75" spans="1:13" ht="15.75" x14ac:dyDescent="0.25">
      <c r="A75" s="5">
        <v>11</v>
      </c>
      <c r="B75" s="50"/>
      <c r="C75" s="26"/>
      <c r="D75" s="14" t="s">
        <v>152</v>
      </c>
      <c r="E75" s="11"/>
      <c r="F75" s="13"/>
      <c r="G75" s="13"/>
      <c r="H75" s="13"/>
      <c r="I75" s="330">
        <f t="shared" si="20"/>
        <v>0</v>
      </c>
      <c r="J75" s="36">
        <f t="shared" si="21"/>
        <v>0</v>
      </c>
      <c r="K75" s="334"/>
      <c r="L75" s="120"/>
      <c r="M75"/>
    </row>
    <row r="76" spans="1:13" ht="17.45" customHeight="1" x14ac:dyDescent="0.25">
      <c r="A76" s="37">
        <v>12</v>
      </c>
      <c r="B76" s="49"/>
      <c r="C76" s="29" t="s">
        <v>46</v>
      </c>
      <c r="D76" s="21" t="s">
        <v>101</v>
      </c>
      <c r="E76" s="37"/>
      <c r="F76" s="59" t="s">
        <v>85</v>
      </c>
      <c r="G76" s="59" t="s">
        <v>86</v>
      </c>
      <c r="H76" s="60"/>
      <c r="I76" s="175" t="s">
        <v>26</v>
      </c>
      <c r="J76" s="329" t="s">
        <v>216</v>
      </c>
      <c r="K76" s="334" t="s">
        <v>226</v>
      </c>
      <c r="L76" s="120"/>
      <c r="M76"/>
    </row>
    <row r="77" spans="1:13" ht="17.45" customHeight="1" x14ac:dyDescent="0.25">
      <c r="A77" s="5">
        <v>12</v>
      </c>
      <c r="B77" s="94"/>
      <c r="C77" s="97" t="s">
        <v>141</v>
      </c>
      <c r="D77" s="14" t="s">
        <v>101</v>
      </c>
      <c r="E77" s="11">
        <v>8</v>
      </c>
      <c r="F77" s="16">
        <v>79</v>
      </c>
      <c r="G77" s="15">
        <v>91</v>
      </c>
      <c r="H77" s="15"/>
      <c r="I77" s="330">
        <f t="shared" ref="I77:I82" si="22">SUM(F77:H77)</f>
        <v>170</v>
      </c>
      <c r="J77" s="36">
        <f>SUM(E77,I77)</f>
        <v>178</v>
      </c>
      <c r="K77" s="334">
        <v>178</v>
      </c>
      <c r="L77" s="120"/>
      <c r="M77"/>
    </row>
    <row r="78" spans="1:13" ht="17.45" customHeight="1" x14ac:dyDescent="0.25">
      <c r="A78" s="5">
        <v>12</v>
      </c>
      <c r="B78" s="51"/>
      <c r="C78" s="31" t="s">
        <v>160</v>
      </c>
      <c r="D78" s="14" t="s">
        <v>101</v>
      </c>
      <c r="E78" s="11">
        <v>8</v>
      </c>
      <c r="F78" s="32"/>
      <c r="G78" s="32"/>
      <c r="H78" s="32"/>
      <c r="I78" s="330">
        <f t="shared" si="22"/>
        <v>0</v>
      </c>
      <c r="J78" s="36">
        <f t="shared" ref="J78:J81" si="23">SUM(E78,I78)</f>
        <v>8</v>
      </c>
      <c r="K78" s="334"/>
      <c r="L78" s="120">
        <f>SUM(K77:K81)</f>
        <v>487</v>
      </c>
      <c r="M78"/>
    </row>
    <row r="79" spans="1:13" ht="17.45" customHeight="1" x14ac:dyDescent="0.25">
      <c r="A79" s="5">
        <v>12</v>
      </c>
      <c r="B79" s="50"/>
      <c r="C79" s="162" t="s">
        <v>184</v>
      </c>
      <c r="D79" s="14" t="s">
        <v>101</v>
      </c>
      <c r="E79" s="11">
        <v>8</v>
      </c>
      <c r="F79" s="32">
        <v>67</v>
      </c>
      <c r="G79" s="32">
        <v>73</v>
      </c>
      <c r="H79" s="32"/>
      <c r="I79" s="330">
        <f t="shared" si="22"/>
        <v>140</v>
      </c>
      <c r="J79" s="36">
        <f t="shared" si="23"/>
        <v>148</v>
      </c>
      <c r="K79" s="334">
        <v>148</v>
      </c>
      <c r="L79" s="120"/>
      <c r="M79"/>
    </row>
    <row r="80" spans="1:13" ht="17.45" customHeight="1" x14ac:dyDescent="0.25">
      <c r="A80" s="5">
        <v>12</v>
      </c>
      <c r="B80" s="51"/>
      <c r="C80" s="31" t="s">
        <v>185</v>
      </c>
      <c r="D80" s="14" t="s">
        <v>101</v>
      </c>
      <c r="E80" s="11">
        <v>8</v>
      </c>
      <c r="F80" s="13">
        <v>63</v>
      </c>
      <c r="G80" s="13">
        <v>66</v>
      </c>
      <c r="H80" s="13"/>
      <c r="I80" s="330">
        <f t="shared" si="22"/>
        <v>129</v>
      </c>
      <c r="J80" s="36">
        <f t="shared" si="23"/>
        <v>137</v>
      </c>
      <c r="K80" s="334"/>
      <c r="L80" s="120"/>
      <c r="M80"/>
    </row>
    <row r="81" spans="1:13" ht="17.45" customHeight="1" x14ac:dyDescent="0.25">
      <c r="A81" s="5">
        <v>12</v>
      </c>
      <c r="B81" s="50"/>
      <c r="C81" s="31" t="s">
        <v>186</v>
      </c>
      <c r="D81" s="14" t="s">
        <v>101</v>
      </c>
      <c r="E81" s="11">
        <v>8</v>
      </c>
      <c r="F81" s="32">
        <v>74</v>
      </c>
      <c r="G81" s="32">
        <v>79</v>
      </c>
      <c r="H81" s="32"/>
      <c r="I81" s="330">
        <f t="shared" si="22"/>
        <v>153</v>
      </c>
      <c r="J81" s="36">
        <f t="shared" si="23"/>
        <v>161</v>
      </c>
      <c r="K81" s="334">
        <v>161</v>
      </c>
      <c r="L81" s="120"/>
      <c r="M81"/>
    </row>
    <row r="82" spans="1:13" ht="17.45" customHeight="1" x14ac:dyDescent="0.25">
      <c r="A82" s="5">
        <v>12</v>
      </c>
      <c r="B82" s="50"/>
      <c r="C82" s="31"/>
      <c r="D82" s="14" t="s">
        <v>101</v>
      </c>
      <c r="E82" s="11"/>
      <c r="F82" s="32"/>
      <c r="G82" s="32"/>
      <c r="H82" s="32"/>
      <c r="I82" s="330">
        <f t="shared" si="22"/>
        <v>0</v>
      </c>
      <c r="J82" s="36"/>
      <c r="K82" s="334"/>
      <c r="L82" s="120"/>
      <c r="M82"/>
    </row>
    <row r="83" spans="1:13" ht="17.45" customHeight="1" x14ac:dyDescent="0.25">
      <c r="A83" s="61" t="s">
        <v>87</v>
      </c>
      <c r="B83" s="52">
        <v>1</v>
      </c>
      <c r="C83" s="24" t="s">
        <v>107</v>
      </c>
      <c r="D83" s="25" t="s">
        <v>44</v>
      </c>
      <c r="E83" s="18"/>
      <c r="F83" s="58" t="s">
        <v>85</v>
      </c>
      <c r="G83" s="58" t="s">
        <v>86</v>
      </c>
      <c r="H83" s="58"/>
      <c r="I83" s="35" t="s">
        <v>26</v>
      </c>
      <c r="J83" s="35" t="s">
        <v>32</v>
      </c>
      <c r="K83" s="315"/>
      <c r="L83" s="120"/>
      <c r="M83"/>
    </row>
    <row r="84" spans="1:13" ht="15.75" x14ac:dyDescent="0.25">
      <c r="A84" s="61" t="s">
        <v>87</v>
      </c>
      <c r="B84" s="52">
        <v>2</v>
      </c>
      <c r="C84" s="24" t="s">
        <v>77</v>
      </c>
      <c r="D84" s="25" t="s">
        <v>44</v>
      </c>
      <c r="E84" s="18"/>
      <c r="F84" s="58" t="s">
        <v>85</v>
      </c>
      <c r="G84" s="58" t="s">
        <v>86</v>
      </c>
      <c r="H84" s="58"/>
      <c r="I84" s="35" t="s">
        <v>26</v>
      </c>
      <c r="J84" s="35" t="s">
        <v>32</v>
      </c>
      <c r="K84" s="114"/>
      <c r="L84" s="120"/>
      <c r="M84"/>
    </row>
    <row r="85" spans="1:13" ht="15.75" x14ac:dyDescent="0.25">
      <c r="A85" s="61" t="s">
        <v>87</v>
      </c>
      <c r="B85" s="52">
        <v>3</v>
      </c>
      <c r="C85" s="27" t="s">
        <v>79</v>
      </c>
      <c r="D85" s="25" t="s">
        <v>44</v>
      </c>
      <c r="E85" s="18"/>
      <c r="F85" s="58" t="s">
        <v>85</v>
      </c>
      <c r="G85" s="58" t="s">
        <v>86</v>
      </c>
      <c r="H85" s="58"/>
      <c r="I85" s="35" t="s">
        <v>26</v>
      </c>
      <c r="J85" s="35" t="s">
        <v>32</v>
      </c>
      <c r="K85" s="114"/>
      <c r="L85" s="120"/>
      <c r="M85"/>
    </row>
    <row r="86" spans="1:13" ht="15.75" x14ac:dyDescent="0.25">
      <c r="A86" s="61" t="s">
        <v>87</v>
      </c>
      <c r="B86" s="52">
        <v>4</v>
      </c>
      <c r="C86" s="24" t="s">
        <v>105</v>
      </c>
      <c r="D86" s="25" t="s">
        <v>44</v>
      </c>
      <c r="E86" s="18"/>
      <c r="F86" s="58" t="s">
        <v>85</v>
      </c>
      <c r="G86" s="58" t="s">
        <v>86</v>
      </c>
      <c r="H86" s="58"/>
      <c r="I86" s="35" t="s">
        <v>26</v>
      </c>
      <c r="J86" s="35" t="s">
        <v>32</v>
      </c>
      <c r="K86" s="114"/>
      <c r="L86" s="120"/>
      <c r="M86"/>
    </row>
    <row r="87" spans="1:13" ht="15.75" x14ac:dyDescent="0.25">
      <c r="A87" s="61" t="s">
        <v>87</v>
      </c>
      <c r="B87" s="54">
        <v>5</v>
      </c>
      <c r="C87" s="28" t="s">
        <v>106</v>
      </c>
      <c r="D87" s="25" t="s">
        <v>44</v>
      </c>
      <c r="E87" s="18"/>
      <c r="F87" s="58" t="s">
        <v>85</v>
      </c>
      <c r="G87" s="58" t="s">
        <v>86</v>
      </c>
      <c r="H87" s="58"/>
      <c r="I87" s="35" t="s">
        <v>26</v>
      </c>
      <c r="J87" s="35" t="s">
        <v>32</v>
      </c>
      <c r="K87" s="114"/>
      <c r="L87" s="120"/>
      <c r="M87"/>
    </row>
    <row r="88" spans="1:13" ht="15.75" x14ac:dyDescent="0.25">
      <c r="A88" s="61" t="s">
        <v>87</v>
      </c>
      <c r="B88" s="53">
        <v>6</v>
      </c>
      <c r="C88" s="27" t="s">
        <v>84</v>
      </c>
      <c r="D88" s="25" t="s">
        <v>44</v>
      </c>
      <c r="E88" s="18"/>
      <c r="F88" s="58" t="s">
        <v>85</v>
      </c>
      <c r="G88" s="58" t="s">
        <v>86</v>
      </c>
      <c r="H88" s="58"/>
      <c r="I88" s="35" t="s">
        <v>26</v>
      </c>
      <c r="J88" s="35" t="s">
        <v>32</v>
      </c>
      <c r="K88" s="116"/>
      <c r="L88" s="122"/>
      <c r="M88"/>
    </row>
    <row r="89" spans="1:13" ht="15.75" x14ac:dyDescent="0.25">
      <c r="C89"/>
      <c r="I89"/>
      <c r="L89" s="123"/>
      <c r="M89"/>
    </row>
    <row r="90" spans="1:13" ht="15.75" x14ac:dyDescent="0.25">
      <c r="C90"/>
      <c r="I90"/>
      <c r="L90" s="123"/>
      <c r="M90"/>
    </row>
    <row r="91" spans="1:13" ht="15.75" x14ac:dyDescent="0.25">
      <c r="C91"/>
      <c r="I91"/>
      <c r="L91" s="123"/>
      <c r="M91"/>
    </row>
    <row r="92" spans="1:13" ht="15.75" x14ac:dyDescent="0.25">
      <c r="C92"/>
      <c r="I92"/>
      <c r="L92" s="123"/>
      <c r="M92"/>
    </row>
    <row r="93" spans="1:13" ht="14.45" customHeight="1" x14ac:dyDescent="0.25">
      <c r="B93" s="63"/>
      <c r="C93" s="64" t="s">
        <v>234</v>
      </c>
      <c r="D93" s="68"/>
      <c r="E93" s="65"/>
      <c r="F93" s="66"/>
      <c r="G93" s="67"/>
      <c r="H93" s="67"/>
      <c r="I93" s="67"/>
      <c r="J93" s="69"/>
      <c r="K93" s="112"/>
      <c r="L93" s="123"/>
      <c r="M93"/>
    </row>
    <row r="94" spans="1:13" ht="14.45" customHeight="1" x14ac:dyDescent="0.25">
      <c r="B94" s="79" t="s">
        <v>83</v>
      </c>
      <c r="C94" s="80"/>
      <c r="D94" s="81"/>
      <c r="E94" s="82" t="s">
        <v>235</v>
      </c>
      <c r="F94" s="82"/>
      <c r="G94" s="83"/>
      <c r="H94" s="83"/>
      <c r="I94" s="84" t="s">
        <v>236</v>
      </c>
      <c r="J94" s="85"/>
      <c r="K94" s="113"/>
      <c r="L94" s="123"/>
      <c r="M94"/>
    </row>
    <row r="95" spans="1:13" ht="18" customHeight="1" x14ac:dyDescent="0.25">
      <c r="A95" s="71"/>
      <c r="B95" s="72" t="s">
        <v>87</v>
      </c>
      <c r="C95" s="73" t="s">
        <v>0</v>
      </c>
      <c r="D95" s="73" t="s">
        <v>1</v>
      </c>
      <c r="E95" s="77"/>
      <c r="F95" s="77"/>
      <c r="G95" s="117"/>
      <c r="H95" s="123"/>
      <c r="I95"/>
      <c r="K95"/>
      <c r="L95"/>
      <c r="M95"/>
    </row>
    <row r="96" spans="1:13" ht="14.45" customHeight="1" x14ac:dyDescent="0.25">
      <c r="A96" s="61"/>
      <c r="B96" s="52"/>
      <c r="C96" s="24" t="s">
        <v>107</v>
      </c>
      <c r="D96" s="25" t="s">
        <v>44</v>
      </c>
      <c r="E96" s="35" t="s">
        <v>26</v>
      </c>
      <c r="F96" s="35" t="s">
        <v>32</v>
      </c>
      <c r="G96" s="117"/>
      <c r="H96" s="123"/>
      <c r="I96"/>
      <c r="J96" s="325"/>
      <c r="K96" s="221" t="s">
        <v>169</v>
      </c>
      <c r="L96"/>
      <c r="M96"/>
    </row>
    <row r="97" spans="1:13" ht="17.25" customHeight="1" x14ac:dyDescent="0.25">
      <c r="A97" s="5"/>
      <c r="B97" s="297">
        <v>1</v>
      </c>
      <c r="C97" s="287" t="s">
        <v>132</v>
      </c>
      <c r="D97" s="279" t="s">
        <v>174</v>
      </c>
      <c r="E97" s="274">
        <v>178</v>
      </c>
      <c r="F97" s="70">
        <v>30</v>
      </c>
      <c r="G97" s="117"/>
      <c r="H97" s="123"/>
      <c r="I97"/>
      <c r="J97" s="293"/>
      <c r="K97" s="221" t="s">
        <v>195</v>
      </c>
      <c r="L97"/>
      <c r="M97"/>
    </row>
    <row r="98" spans="1:13" ht="14.45" customHeight="1" x14ac:dyDescent="0.25">
      <c r="A98" s="5"/>
      <c r="B98" s="298">
        <v>2</v>
      </c>
      <c r="C98" s="314" t="s">
        <v>179</v>
      </c>
      <c r="D98" s="279" t="s">
        <v>174</v>
      </c>
      <c r="E98" s="306">
        <v>172</v>
      </c>
      <c r="F98" s="70">
        <v>26</v>
      </c>
      <c r="G98" s="117"/>
      <c r="H98" s="123"/>
      <c r="I98"/>
      <c r="K98"/>
      <c r="L98"/>
      <c r="M98"/>
    </row>
    <row r="99" spans="1:13" ht="14.45" customHeight="1" x14ac:dyDescent="0.25">
      <c r="A99" s="5"/>
      <c r="B99" s="299">
        <v>3</v>
      </c>
      <c r="C99" s="313" t="s">
        <v>141</v>
      </c>
      <c r="D99" s="279" t="s">
        <v>101</v>
      </c>
      <c r="E99" s="306">
        <v>170</v>
      </c>
      <c r="F99" s="70">
        <v>23</v>
      </c>
      <c r="G99" s="117"/>
      <c r="H99" s="123"/>
      <c r="I99"/>
      <c r="K99"/>
      <c r="L99"/>
      <c r="M99"/>
    </row>
    <row r="100" spans="1:13" ht="18.75" customHeight="1" x14ac:dyDescent="0.25">
      <c r="A100" s="5"/>
      <c r="B100" s="50">
        <v>4</v>
      </c>
      <c r="C100" s="287" t="s">
        <v>178</v>
      </c>
      <c r="D100" s="279" t="s">
        <v>174</v>
      </c>
      <c r="E100" s="307">
        <v>169</v>
      </c>
      <c r="F100" s="70">
        <v>21</v>
      </c>
      <c r="G100" s="117"/>
      <c r="H100" s="123"/>
      <c r="I100"/>
      <c r="K100"/>
      <c r="L100"/>
      <c r="M100"/>
    </row>
    <row r="101" spans="1:13" ht="18.75" customHeight="1" x14ac:dyDescent="0.25">
      <c r="A101" s="5"/>
      <c r="B101" s="50">
        <v>5</v>
      </c>
      <c r="C101" s="290" t="s">
        <v>239</v>
      </c>
      <c r="D101" s="281" t="s">
        <v>157</v>
      </c>
      <c r="E101" s="309">
        <v>168</v>
      </c>
      <c r="F101" s="70">
        <v>20</v>
      </c>
      <c r="G101" s="292"/>
      <c r="H101" s="123"/>
      <c r="I101"/>
      <c r="K101"/>
      <c r="L101"/>
      <c r="M101"/>
    </row>
    <row r="102" spans="1:13" ht="15.75" x14ac:dyDescent="0.25">
      <c r="A102" s="5"/>
      <c r="B102" s="50">
        <v>6</v>
      </c>
      <c r="C102" s="286" t="s">
        <v>154</v>
      </c>
      <c r="D102" s="281" t="s">
        <v>157</v>
      </c>
      <c r="E102" s="308">
        <v>166</v>
      </c>
      <c r="F102" s="70">
        <v>19</v>
      </c>
      <c r="G102" s="292"/>
      <c r="H102" s="123"/>
      <c r="I102"/>
      <c r="K102"/>
      <c r="L102"/>
      <c r="M102"/>
    </row>
    <row r="103" spans="1:13" ht="15.75" x14ac:dyDescent="0.25">
      <c r="A103" s="5"/>
      <c r="B103" s="50">
        <v>7</v>
      </c>
      <c r="C103" s="289" t="s">
        <v>167</v>
      </c>
      <c r="D103" s="279" t="s">
        <v>157</v>
      </c>
      <c r="E103" s="309">
        <v>162</v>
      </c>
      <c r="F103" s="70">
        <v>18</v>
      </c>
      <c r="G103" s="117"/>
      <c r="H103" s="123"/>
      <c r="I103"/>
      <c r="K103"/>
      <c r="L103"/>
      <c r="M103"/>
    </row>
    <row r="104" spans="1:13" ht="15.75" x14ac:dyDescent="0.25">
      <c r="A104" s="5"/>
      <c r="B104" s="50">
        <v>8</v>
      </c>
      <c r="C104" s="289" t="s">
        <v>186</v>
      </c>
      <c r="D104" s="279" t="s">
        <v>101</v>
      </c>
      <c r="E104" s="276">
        <v>153</v>
      </c>
      <c r="F104" s="70">
        <v>17</v>
      </c>
      <c r="G104" s="117"/>
      <c r="H104" s="123"/>
      <c r="I104"/>
      <c r="K104"/>
      <c r="L104"/>
      <c r="M104"/>
    </row>
    <row r="105" spans="1:13" ht="15.75" x14ac:dyDescent="0.25">
      <c r="A105" s="5"/>
      <c r="B105" s="50">
        <v>9</v>
      </c>
      <c r="C105" s="287" t="s">
        <v>184</v>
      </c>
      <c r="D105" s="279" t="s">
        <v>101</v>
      </c>
      <c r="E105" s="277">
        <v>140</v>
      </c>
      <c r="F105" s="70">
        <v>16</v>
      </c>
      <c r="G105" s="117"/>
      <c r="H105" s="123"/>
      <c r="I105"/>
      <c r="K105"/>
      <c r="L105"/>
      <c r="M105"/>
    </row>
    <row r="106" spans="1:13" ht="15.75" x14ac:dyDescent="0.25">
      <c r="A106" s="5"/>
      <c r="B106" s="50">
        <v>10</v>
      </c>
      <c r="C106" s="290" t="s">
        <v>185</v>
      </c>
      <c r="D106" s="279" t="s">
        <v>101</v>
      </c>
      <c r="E106" s="309">
        <v>129</v>
      </c>
      <c r="F106" s="70">
        <v>15</v>
      </c>
      <c r="G106" s="117"/>
      <c r="H106" s="123"/>
      <c r="I106"/>
      <c r="K106"/>
      <c r="L106"/>
      <c r="M106"/>
    </row>
    <row r="107" spans="1:13" ht="15.75" x14ac:dyDescent="0.25">
      <c r="A107" s="5"/>
      <c r="B107" s="50"/>
      <c r="C107" s="273"/>
      <c r="D107" s="279"/>
      <c r="E107" s="280"/>
      <c r="F107" s="70"/>
      <c r="G107" s="117"/>
      <c r="H107" s="123"/>
      <c r="I107"/>
      <c r="K107"/>
      <c r="L107"/>
      <c r="M107"/>
    </row>
    <row r="108" spans="1:13" ht="15.75" x14ac:dyDescent="0.25">
      <c r="A108" s="61"/>
      <c r="B108" s="52"/>
      <c r="C108" s="282" t="s">
        <v>77</v>
      </c>
      <c r="D108" s="283" t="s">
        <v>44</v>
      </c>
      <c r="E108" s="56" t="s">
        <v>26</v>
      </c>
      <c r="F108" s="56" t="s">
        <v>32</v>
      </c>
      <c r="G108" s="117"/>
      <c r="H108" s="123"/>
      <c r="I108"/>
      <c r="K108"/>
      <c r="L108"/>
      <c r="M108"/>
    </row>
    <row r="109" spans="1:13" ht="15.75" x14ac:dyDescent="0.25">
      <c r="A109" s="5"/>
      <c r="B109" s="297">
        <v>1</v>
      </c>
      <c r="C109" s="241" t="s">
        <v>7</v>
      </c>
      <c r="D109" s="279" t="s">
        <v>187</v>
      </c>
      <c r="E109" s="308">
        <v>168</v>
      </c>
      <c r="F109" s="70">
        <v>30</v>
      </c>
      <c r="G109" s="117"/>
      <c r="H109" s="123"/>
      <c r="I109"/>
      <c r="K109"/>
      <c r="L109"/>
      <c r="M109"/>
    </row>
    <row r="110" spans="1:13" ht="15.75" x14ac:dyDescent="0.25">
      <c r="A110" s="5"/>
      <c r="B110" s="298">
        <v>2</v>
      </c>
      <c r="C110" s="241" t="s">
        <v>8</v>
      </c>
      <c r="D110" s="279" t="s">
        <v>189</v>
      </c>
      <c r="E110" s="308">
        <v>162</v>
      </c>
      <c r="F110" s="70">
        <v>26</v>
      </c>
      <c r="G110" s="117"/>
      <c r="H110" s="123"/>
      <c r="I110"/>
      <c r="K110"/>
      <c r="L110"/>
      <c r="M110"/>
    </row>
    <row r="111" spans="1:13" ht="15.75" x14ac:dyDescent="0.25">
      <c r="A111" s="5"/>
      <c r="B111" s="299">
        <v>3</v>
      </c>
      <c r="C111" s="241" t="s">
        <v>237</v>
      </c>
      <c r="D111" s="279" t="s">
        <v>190</v>
      </c>
      <c r="E111" s="308">
        <v>109</v>
      </c>
      <c r="F111" s="70">
        <v>23</v>
      </c>
      <c r="G111" s="114"/>
      <c r="H111" s="123"/>
      <c r="I111"/>
      <c r="K111"/>
      <c r="L111"/>
      <c r="M111"/>
    </row>
    <row r="112" spans="1:13" ht="15.75" x14ac:dyDescent="0.25">
      <c r="A112" s="5"/>
      <c r="B112" s="50"/>
      <c r="C112" s="241"/>
      <c r="D112" s="279"/>
      <c r="E112" s="280"/>
      <c r="F112" s="70"/>
      <c r="G112" s="114"/>
      <c r="H112" s="123"/>
      <c r="I112"/>
      <c r="K112"/>
      <c r="L112"/>
      <c r="M112"/>
    </row>
    <row r="113" spans="1:13" ht="15.75" x14ac:dyDescent="0.25">
      <c r="A113" s="61"/>
      <c r="B113" s="52"/>
      <c r="C113" s="284" t="s">
        <v>79</v>
      </c>
      <c r="D113" s="283" t="s">
        <v>44</v>
      </c>
      <c r="E113" s="56" t="s">
        <v>26</v>
      </c>
      <c r="F113" s="56" t="s">
        <v>32</v>
      </c>
      <c r="G113" s="117"/>
      <c r="H113" s="123"/>
      <c r="I113"/>
      <c r="K113"/>
      <c r="L113"/>
      <c r="M113"/>
    </row>
    <row r="114" spans="1:13" ht="15.75" x14ac:dyDescent="0.25">
      <c r="A114" s="5"/>
      <c r="B114" s="297">
        <v>1</v>
      </c>
      <c r="C114" s="241" t="s">
        <v>11</v>
      </c>
      <c r="D114" s="279" t="s">
        <v>187</v>
      </c>
      <c r="E114" s="275">
        <v>181</v>
      </c>
      <c r="F114" s="70">
        <v>30</v>
      </c>
      <c r="G114" s="117"/>
      <c r="H114" s="123"/>
      <c r="I114"/>
      <c r="K114"/>
      <c r="L114"/>
      <c r="M114"/>
    </row>
    <row r="115" spans="1:13" ht="15.75" x14ac:dyDescent="0.25">
      <c r="A115" s="5"/>
      <c r="B115" s="298">
        <v>2</v>
      </c>
      <c r="C115" s="241" t="s">
        <v>68</v>
      </c>
      <c r="D115" s="279" t="s">
        <v>103</v>
      </c>
      <c r="E115" s="275">
        <v>169</v>
      </c>
      <c r="F115" s="70">
        <v>26</v>
      </c>
      <c r="G115" s="117"/>
      <c r="H115" s="123"/>
      <c r="I115"/>
      <c r="K115"/>
      <c r="L115"/>
      <c r="M115"/>
    </row>
    <row r="116" spans="1:13" ht="15.75" x14ac:dyDescent="0.25">
      <c r="A116" s="5"/>
      <c r="B116" s="299">
        <v>3</v>
      </c>
      <c r="C116" s="241" t="s">
        <v>13</v>
      </c>
      <c r="D116" s="279" t="s">
        <v>9</v>
      </c>
      <c r="E116" s="306">
        <v>160</v>
      </c>
      <c r="F116" s="70">
        <v>23</v>
      </c>
      <c r="G116" s="117"/>
      <c r="H116" s="123"/>
      <c r="I116"/>
      <c r="K116"/>
      <c r="L116"/>
      <c r="M116"/>
    </row>
    <row r="117" spans="1:13" ht="15.75" x14ac:dyDescent="0.25">
      <c r="A117" s="5"/>
      <c r="B117" s="50">
        <v>4</v>
      </c>
      <c r="C117" s="241" t="s">
        <v>16</v>
      </c>
      <c r="D117" s="279" t="s">
        <v>188</v>
      </c>
      <c r="E117" s="275">
        <v>159</v>
      </c>
      <c r="F117" s="70">
        <v>21</v>
      </c>
      <c r="G117" s="117"/>
      <c r="H117" s="123"/>
      <c r="I117"/>
      <c r="K117"/>
      <c r="L117"/>
      <c r="M117"/>
    </row>
    <row r="118" spans="1:13" ht="15.75" x14ac:dyDescent="0.25">
      <c r="A118" s="5"/>
      <c r="B118" s="50">
        <v>5</v>
      </c>
      <c r="C118" s="241" t="s">
        <v>10</v>
      </c>
      <c r="D118" s="279" t="s">
        <v>9</v>
      </c>
      <c r="E118" s="312">
        <v>150</v>
      </c>
      <c r="F118" s="70">
        <v>20</v>
      </c>
      <c r="G118" s="117"/>
      <c r="H118" s="123"/>
      <c r="I118"/>
      <c r="K118"/>
      <c r="L118"/>
      <c r="M118"/>
    </row>
    <row r="119" spans="1:13" ht="15.75" x14ac:dyDescent="0.25">
      <c r="A119" s="5"/>
      <c r="B119" s="50">
        <v>6</v>
      </c>
      <c r="C119" s="241" t="s">
        <v>93</v>
      </c>
      <c r="D119" s="279" t="s">
        <v>190</v>
      </c>
      <c r="E119" s="312">
        <v>150</v>
      </c>
      <c r="F119" s="70">
        <v>19</v>
      </c>
      <c r="G119" s="117"/>
      <c r="H119" s="123"/>
      <c r="I119"/>
      <c r="K119"/>
      <c r="L119"/>
      <c r="M119"/>
    </row>
    <row r="120" spans="1:13" ht="15.75" x14ac:dyDescent="0.25">
      <c r="A120" s="5"/>
      <c r="B120" s="50">
        <v>7</v>
      </c>
      <c r="C120" s="241"/>
      <c r="D120" s="279"/>
      <c r="E120" s="306"/>
      <c r="F120" s="70">
        <v>18</v>
      </c>
      <c r="G120" s="117"/>
      <c r="H120" s="123"/>
      <c r="I120"/>
      <c r="K120"/>
      <c r="L120"/>
      <c r="M120"/>
    </row>
    <row r="121" spans="1:13" ht="15.75" x14ac:dyDescent="0.25">
      <c r="A121" s="5"/>
      <c r="B121" s="50">
        <v>8</v>
      </c>
      <c r="C121" s="241"/>
      <c r="D121" s="279"/>
      <c r="E121" s="306"/>
      <c r="F121" s="70">
        <v>17</v>
      </c>
      <c r="G121" s="117"/>
      <c r="H121" s="123"/>
      <c r="I121"/>
      <c r="K121"/>
      <c r="L121"/>
      <c r="M121"/>
    </row>
    <row r="122" spans="1:13" ht="15.75" x14ac:dyDescent="0.25">
      <c r="A122" s="5"/>
      <c r="B122" s="50">
        <v>9</v>
      </c>
      <c r="C122" s="273"/>
      <c r="D122" s="279"/>
      <c r="E122" s="275"/>
      <c r="F122" s="70">
        <v>16</v>
      </c>
      <c r="G122" s="117"/>
      <c r="H122" s="123"/>
      <c r="I122"/>
      <c r="K122"/>
      <c r="L122"/>
      <c r="M122"/>
    </row>
    <row r="123" spans="1:13" ht="15.75" x14ac:dyDescent="0.25">
      <c r="A123" s="61"/>
      <c r="B123" s="52"/>
      <c r="C123" s="282" t="s">
        <v>105</v>
      </c>
      <c r="D123" s="283" t="s">
        <v>44</v>
      </c>
      <c r="E123" s="56" t="s">
        <v>26</v>
      </c>
      <c r="F123" s="56" t="s">
        <v>32</v>
      </c>
      <c r="G123" s="117"/>
      <c r="H123" s="123"/>
      <c r="I123"/>
      <c r="K123"/>
      <c r="L123"/>
      <c r="M123"/>
    </row>
    <row r="124" spans="1:13" ht="15.75" x14ac:dyDescent="0.25">
      <c r="A124" s="5"/>
      <c r="B124" s="297">
        <v>1</v>
      </c>
      <c r="C124" s="241" t="s">
        <v>155</v>
      </c>
      <c r="D124" s="279" t="s">
        <v>191</v>
      </c>
      <c r="E124" s="312">
        <v>176</v>
      </c>
      <c r="F124" s="70">
        <v>30</v>
      </c>
      <c r="G124" s="117"/>
      <c r="H124" s="123"/>
      <c r="I124"/>
      <c r="K124"/>
      <c r="L124"/>
      <c r="M124"/>
    </row>
    <row r="125" spans="1:13" ht="15.75" x14ac:dyDescent="0.25">
      <c r="A125" s="5"/>
      <c r="B125" s="298">
        <v>2</v>
      </c>
      <c r="C125" s="241" t="s">
        <v>156</v>
      </c>
      <c r="D125" s="279" t="s">
        <v>191</v>
      </c>
      <c r="E125" s="312">
        <v>176</v>
      </c>
      <c r="F125" s="70">
        <v>26</v>
      </c>
      <c r="G125" s="117"/>
      <c r="H125" s="123"/>
      <c r="I125"/>
      <c r="K125"/>
      <c r="L125"/>
      <c r="M125"/>
    </row>
    <row r="126" spans="1:13" ht="15.75" x14ac:dyDescent="0.25">
      <c r="A126" s="5"/>
      <c r="B126" s="299">
        <v>3</v>
      </c>
      <c r="C126" s="241" t="s">
        <v>15</v>
      </c>
      <c r="D126" s="279" t="s">
        <v>191</v>
      </c>
      <c r="E126" s="306">
        <v>174</v>
      </c>
      <c r="F126" s="70">
        <v>23</v>
      </c>
      <c r="G126" s="117"/>
      <c r="H126" s="123"/>
      <c r="I126"/>
      <c r="K126"/>
      <c r="L126"/>
      <c r="M126"/>
    </row>
    <row r="127" spans="1:13" ht="15.75" x14ac:dyDescent="0.25">
      <c r="A127" s="5"/>
      <c r="B127" s="50">
        <v>4</v>
      </c>
      <c r="C127" s="241" t="s">
        <v>159</v>
      </c>
      <c r="D127" s="279" t="s">
        <v>189</v>
      </c>
      <c r="E127" s="306">
        <v>164</v>
      </c>
      <c r="F127" s="70">
        <v>21</v>
      </c>
      <c r="G127" s="311"/>
      <c r="H127" s="123"/>
      <c r="I127"/>
      <c r="K127"/>
      <c r="L127"/>
      <c r="M127"/>
    </row>
    <row r="128" spans="1:13" ht="15.75" x14ac:dyDescent="0.25">
      <c r="A128" s="5"/>
      <c r="B128" s="94">
        <v>5</v>
      </c>
      <c r="C128" s="241" t="s">
        <v>127</v>
      </c>
      <c r="D128" s="279" t="s">
        <v>191</v>
      </c>
      <c r="E128" s="306">
        <v>163</v>
      </c>
      <c r="F128" s="70">
        <v>20</v>
      </c>
      <c r="G128" s="311"/>
      <c r="H128" s="123"/>
      <c r="I128"/>
      <c r="K128"/>
      <c r="L128"/>
      <c r="M128"/>
    </row>
    <row r="129" spans="1:13" ht="15.75" x14ac:dyDescent="0.25">
      <c r="A129" s="5"/>
      <c r="B129" s="50">
        <v>6</v>
      </c>
      <c r="C129" s="241" t="s">
        <v>131</v>
      </c>
      <c r="D129" s="279" t="s">
        <v>191</v>
      </c>
      <c r="E129" s="275">
        <v>161</v>
      </c>
      <c r="F129" s="70">
        <v>19</v>
      </c>
      <c r="G129" s="117"/>
      <c r="H129" s="123"/>
      <c r="I129"/>
      <c r="K129"/>
      <c r="L129"/>
      <c r="M129"/>
    </row>
    <row r="130" spans="1:13" ht="15.75" x14ac:dyDescent="0.25">
      <c r="A130" s="5"/>
      <c r="B130" s="94">
        <v>7</v>
      </c>
      <c r="C130" s="241" t="s">
        <v>3</v>
      </c>
      <c r="D130" s="279" t="s">
        <v>187</v>
      </c>
      <c r="E130" s="306">
        <v>156</v>
      </c>
      <c r="F130" s="70">
        <v>18</v>
      </c>
      <c r="G130" s="117"/>
      <c r="H130" s="123"/>
      <c r="I130"/>
      <c r="K130"/>
      <c r="L130"/>
      <c r="M130"/>
    </row>
    <row r="131" spans="1:13" ht="15.75" x14ac:dyDescent="0.25">
      <c r="A131" s="5"/>
      <c r="B131" s="50"/>
      <c r="C131" s="241"/>
      <c r="D131" s="279"/>
      <c r="E131" s="275"/>
      <c r="F131" s="70">
        <v>17</v>
      </c>
      <c r="G131" s="117"/>
      <c r="H131" s="123"/>
      <c r="I131"/>
      <c r="K131"/>
      <c r="L131"/>
      <c r="M131"/>
    </row>
    <row r="132" spans="1:13" ht="15.75" x14ac:dyDescent="0.25">
      <c r="A132" s="5"/>
      <c r="B132" s="50"/>
      <c r="C132" s="273"/>
      <c r="D132" s="279" t="s">
        <v>24</v>
      </c>
      <c r="E132" s="280"/>
      <c r="F132" s="70"/>
      <c r="G132" s="117"/>
      <c r="H132" s="123"/>
      <c r="I132"/>
      <c r="K132"/>
      <c r="L132"/>
      <c r="M132"/>
    </row>
    <row r="133" spans="1:13" ht="15.75" x14ac:dyDescent="0.25">
      <c r="A133" s="61"/>
      <c r="B133" s="54"/>
      <c r="C133" s="285" t="s">
        <v>106</v>
      </c>
      <c r="D133" s="283" t="s">
        <v>44</v>
      </c>
      <c r="E133" s="56" t="s">
        <v>26</v>
      </c>
      <c r="F133" s="56" t="s">
        <v>32</v>
      </c>
      <c r="G133" s="117"/>
      <c r="H133" s="123"/>
      <c r="I133"/>
      <c r="K133"/>
      <c r="L133"/>
      <c r="M133"/>
    </row>
    <row r="134" spans="1:13" ht="15.75" x14ac:dyDescent="0.25">
      <c r="A134" s="5"/>
      <c r="B134" s="297">
        <v>1</v>
      </c>
      <c r="C134" s="241" t="s">
        <v>88</v>
      </c>
      <c r="D134" s="279" t="s">
        <v>187</v>
      </c>
      <c r="E134" s="276">
        <v>191</v>
      </c>
      <c r="F134" s="70">
        <v>30</v>
      </c>
      <c r="G134" s="292"/>
      <c r="H134" s="123"/>
      <c r="I134"/>
      <c r="K134"/>
      <c r="L134"/>
      <c r="M134"/>
    </row>
    <row r="135" spans="1:13" ht="15.75" x14ac:dyDescent="0.25">
      <c r="A135" s="5"/>
      <c r="B135" s="298">
        <v>2</v>
      </c>
      <c r="C135" s="241" t="s">
        <v>92</v>
      </c>
      <c r="D135" s="279" t="s">
        <v>74</v>
      </c>
      <c r="E135" s="276">
        <v>190</v>
      </c>
      <c r="F135" s="70">
        <v>26</v>
      </c>
      <c r="G135" s="292"/>
      <c r="H135" s="123"/>
      <c r="I135"/>
      <c r="K135"/>
      <c r="L135"/>
      <c r="M135"/>
    </row>
    <row r="136" spans="1:13" ht="15.75" x14ac:dyDescent="0.25">
      <c r="A136" s="5"/>
      <c r="B136" s="299">
        <v>3</v>
      </c>
      <c r="C136" s="241" t="s">
        <v>118</v>
      </c>
      <c r="D136" s="279" t="s">
        <v>89</v>
      </c>
      <c r="E136" s="276">
        <v>186</v>
      </c>
      <c r="F136" s="70">
        <v>23</v>
      </c>
      <c r="G136" s="117"/>
      <c r="H136" s="123"/>
      <c r="I136"/>
      <c r="K136"/>
      <c r="L136"/>
      <c r="M136"/>
    </row>
    <row r="137" spans="1:13" ht="15.75" x14ac:dyDescent="0.25">
      <c r="A137" s="5"/>
      <c r="B137" s="96">
        <v>4</v>
      </c>
      <c r="C137" s="241" t="s">
        <v>33</v>
      </c>
      <c r="D137" s="279" t="s">
        <v>9</v>
      </c>
      <c r="E137" s="326">
        <v>185</v>
      </c>
      <c r="F137" s="70">
        <v>21</v>
      </c>
      <c r="G137" s="117"/>
      <c r="H137" s="123"/>
      <c r="I137"/>
      <c r="K137"/>
      <c r="L137"/>
      <c r="M137"/>
    </row>
    <row r="138" spans="1:13" ht="15.75" x14ac:dyDescent="0.25">
      <c r="A138" s="5"/>
      <c r="B138" s="50">
        <v>5</v>
      </c>
      <c r="C138" s="241" t="s">
        <v>22</v>
      </c>
      <c r="D138" s="279" t="s">
        <v>190</v>
      </c>
      <c r="E138" s="326">
        <v>185</v>
      </c>
      <c r="F138" s="70">
        <v>20</v>
      </c>
      <c r="G138" s="117"/>
      <c r="H138" s="123"/>
      <c r="I138"/>
      <c r="K138"/>
      <c r="L138"/>
      <c r="M138"/>
    </row>
    <row r="139" spans="1:13" ht="15.75" x14ac:dyDescent="0.25">
      <c r="A139" s="5"/>
      <c r="B139" s="96">
        <v>6</v>
      </c>
      <c r="C139" s="244" t="s">
        <v>21</v>
      </c>
      <c r="D139" s="279" t="s">
        <v>9</v>
      </c>
      <c r="E139" s="326">
        <v>182</v>
      </c>
      <c r="F139" s="70">
        <v>19</v>
      </c>
      <c r="G139" s="117"/>
      <c r="H139" s="123"/>
      <c r="I139"/>
      <c r="K139"/>
      <c r="L139"/>
      <c r="M139"/>
    </row>
    <row r="140" spans="1:13" ht="15.75" x14ac:dyDescent="0.25">
      <c r="A140" s="5"/>
      <c r="B140" s="50">
        <v>7</v>
      </c>
      <c r="C140" s="241" t="s">
        <v>72</v>
      </c>
      <c r="D140" s="279" t="s">
        <v>74</v>
      </c>
      <c r="E140" s="326">
        <v>182</v>
      </c>
      <c r="F140" s="70">
        <v>18</v>
      </c>
      <c r="G140" s="117"/>
      <c r="H140" s="123"/>
      <c r="I140"/>
      <c r="K140"/>
      <c r="L140"/>
      <c r="M140"/>
    </row>
    <row r="141" spans="1:13" ht="15.75" x14ac:dyDescent="0.25">
      <c r="A141" s="5"/>
      <c r="B141" s="96">
        <v>8</v>
      </c>
      <c r="C141" s="241" t="s">
        <v>71</v>
      </c>
      <c r="D141" s="279" t="s">
        <v>74</v>
      </c>
      <c r="E141" s="308">
        <v>180</v>
      </c>
      <c r="F141" s="70">
        <v>17</v>
      </c>
      <c r="G141" s="117"/>
      <c r="H141" s="123"/>
      <c r="I141"/>
      <c r="K141"/>
      <c r="L141"/>
      <c r="M141"/>
    </row>
    <row r="142" spans="1:13" ht="15.75" x14ac:dyDescent="0.25">
      <c r="A142" s="5"/>
      <c r="B142" s="50">
        <v>9</v>
      </c>
      <c r="C142" s="244" t="s">
        <v>147</v>
      </c>
      <c r="D142" s="279" t="s">
        <v>103</v>
      </c>
      <c r="E142" s="308">
        <v>171</v>
      </c>
      <c r="F142" s="70">
        <v>16</v>
      </c>
      <c r="G142" s="117"/>
      <c r="H142" s="123"/>
      <c r="I142"/>
      <c r="K142"/>
      <c r="L142"/>
      <c r="M142"/>
    </row>
    <row r="143" spans="1:13" ht="15.75" x14ac:dyDescent="0.25">
      <c r="A143" s="5"/>
      <c r="B143" s="96">
        <v>10</v>
      </c>
      <c r="C143" s="241" t="s">
        <v>95</v>
      </c>
      <c r="D143" s="279" t="s">
        <v>187</v>
      </c>
      <c r="E143" s="276">
        <v>163</v>
      </c>
      <c r="F143" s="70">
        <v>15</v>
      </c>
      <c r="G143" s="117"/>
      <c r="H143" s="123"/>
      <c r="I143"/>
      <c r="K143"/>
      <c r="L143"/>
      <c r="M143"/>
    </row>
    <row r="144" spans="1:13" ht="15.75" x14ac:dyDescent="0.25">
      <c r="A144" s="5"/>
      <c r="B144" s="50">
        <v>11</v>
      </c>
      <c r="C144" s="244" t="s">
        <v>39</v>
      </c>
      <c r="D144" s="279" t="s">
        <v>74</v>
      </c>
      <c r="E144" s="276">
        <v>161</v>
      </c>
      <c r="F144" s="70">
        <v>14</v>
      </c>
      <c r="G144" s="117"/>
      <c r="H144" s="123"/>
      <c r="I144"/>
      <c r="K144"/>
      <c r="L144"/>
      <c r="M144"/>
    </row>
    <row r="145" spans="1:13" ht="15.75" x14ac:dyDescent="0.25">
      <c r="A145" s="5"/>
      <c r="B145" s="96">
        <v>12</v>
      </c>
      <c r="C145" s="241"/>
      <c r="D145" s="279"/>
      <c r="E145" s="308"/>
      <c r="F145" s="70">
        <v>13</v>
      </c>
      <c r="G145" s="117"/>
      <c r="H145" s="123"/>
      <c r="I145"/>
      <c r="K145"/>
      <c r="L145"/>
      <c r="M145"/>
    </row>
    <row r="146" spans="1:13" ht="15.75" x14ac:dyDescent="0.25">
      <c r="A146" s="61"/>
      <c r="B146" s="53"/>
      <c r="C146" s="284" t="s">
        <v>84</v>
      </c>
      <c r="D146" s="283" t="s">
        <v>44</v>
      </c>
      <c r="E146" s="56" t="s">
        <v>26</v>
      </c>
      <c r="F146" s="56" t="s">
        <v>32</v>
      </c>
      <c r="G146" s="117"/>
      <c r="H146" s="123"/>
      <c r="I146"/>
      <c r="K146"/>
      <c r="L146"/>
      <c r="M146"/>
    </row>
    <row r="147" spans="1:13" ht="15.75" x14ac:dyDescent="0.25">
      <c r="A147" s="5"/>
      <c r="B147" s="297">
        <v>1</v>
      </c>
      <c r="C147" s="241" t="s">
        <v>19</v>
      </c>
      <c r="D147" s="279" t="s">
        <v>89</v>
      </c>
      <c r="E147" s="308">
        <v>179</v>
      </c>
      <c r="F147" s="70">
        <v>30</v>
      </c>
      <c r="G147" s="117"/>
      <c r="H147" s="123"/>
      <c r="I147"/>
      <c r="K147"/>
      <c r="L147"/>
      <c r="M147"/>
    </row>
    <row r="148" spans="1:13" ht="18.75" customHeight="1" x14ac:dyDescent="0.25">
      <c r="A148" s="5"/>
      <c r="B148" s="298">
        <v>2</v>
      </c>
      <c r="C148" s="241" t="s">
        <v>100</v>
      </c>
      <c r="D148" s="14" t="s">
        <v>89</v>
      </c>
      <c r="E148" s="276">
        <v>175</v>
      </c>
      <c r="F148" s="70">
        <v>26</v>
      </c>
      <c r="G148" s="117"/>
      <c r="H148" s="123"/>
      <c r="I148"/>
      <c r="K148"/>
      <c r="L148"/>
      <c r="M148"/>
    </row>
    <row r="149" spans="1:13" ht="15.75" x14ac:dyDescent="0.25">
      <c r="A149" s="5"/>
      <c r="B149" s="299">
        <v>3</v>
      </c>
      <c r="C149" s="241" t="s">
        <v>37</v>
      </c>
      <c r="D149" s="279" t="s">
        <v>89</v>
      </c>
      <c r="E149" s="276">
        <v>173</v>
      </c>
      <c r="F149" s="70">
        <v>23</v>
      </c>
      <c r="G149" s="117"/>
      <c r="H149" s="123"/>
      <c r="I149"/>
      <c r="K149"/>
      <c r="L149"/>
      <c r="M149"/>
    </row>
    <row r="150" spans="1:13" ht="15.75" x14ac:dyDescent="0.25">
      <c r="A150" s="5"/>
      <c r="B150" s="50">
        <v>4</v>
      </c>
      <c r="C150" s="241" t="s">
        <v>18</v>
      </c>
      <c r="D150" s="279" t="s">
        <v>103</v>
      </c>
      <c r="E150" s="326">
        <v>169</v>
      </c>
      <c r="F150" s="70">
        <v>21</v>
      </c>
      <c r="G150" s="117"/>
      <c r="H150" s="123"/>
      <c r="I150"/>
      <c r="K150"/>
      <c r="L150"/>
      <c r="M150"/>
    </row>
    <row r="151" spans="1:13" ht="15.75" x14ac:dyDescent="0.25">
      <c r="A151" s="5"/>
      <c r="B151" s="96">
        <v>5</v>
      </c>
      <c r="C151" s="241" t="s">
        <v>23</v>
      </c>
      <c r="D151" s="279" t="s">
        <v>103</v>
      </c>
      <c r="E151" s="326">
        <v>169</v>
      </c>
      <c r="F151" s="70">
        <v>20</v>
      </c>
      <c r="G151" s="117"/>
      <c r="H151" s="123"/>
      <c r="I151"/>
      <c r="K151"/>
      <c r="L151"/>
      <c r="M151"/>
    </row>
    <row r="152" spans="1:13" ht="15.75" x14ac:dyDescent="0.25">
      <c r="A152" s="5"/>
      <c r="B152" s="50">
        <v>6</v>
      </c>
      <c r="C152" s="241" t="s">
        <v>181</v>
      </c>
      <c r="D152" s="279" t="s">
        <v>157</v>
      </c>
      <c r="E152" s="308">
        <v>146</v>
      </c>
      <c r="F152" s="70">
        <v>19</v>
      </c>
      <c r="G152" s="117"/>
      <c r="H152" s="123"/>
      <c r="I152"/>
      <c r="K152"/>
      <c r="L152"/>
      <c r="M152"/>
    </row>
    <row r="153" spans="1:13" ht="15.75" x14ac:dyDescent="0.25">
      <c r="A153" s="5"/>
      <c r="B153" s="50">
        <v>7</v>
      </c>
      <c r="C153" s="320"/>
      <c r="D153" s="321"/>
      <c r="E153" s="234"/>
      <c r="F153" s="36">
        <v>18</v>
      </c>
      <c r="G153" s="117"/>
      <c r="H153" s="123"/>
      <c r="I153"/>
      <c r="K153"/>
      <c r="L153"/>
      <c r="M153"/>
    </row>
    <row r="154" spans="1:13" ht="12.75" x14ac:dyDescent="0.2">
      <c r="A154" s="319"/>
      <c r="B154" s="94"/>
      <c r="C154" s="241"/>
      <c r="D154" s="279"/>
      <c r="E154" s="308"/>
      <c r="F154" s="234"/>
      <c r="I154"/>
      <c r="K154"/>
      <c r="L154"/>
      <c r="M154"/>
    </row>
    <row r="155" spans="1:13" x14ac:dyDescent="0.25">
      <c r="A155" s="123"/>
      <c r="B155" s="123"/>
      <c r="C155" s="166"/>
      <c r="D155" s="123"/>
      <c r="E155" s="123"/>
      <c r="F155" s="123"/>
      <c r="G155" s="123"/>
      <c r="H155" s="123"/>
      <c r="I155" s="123"/>
      <c r="J155" s="123"/>
    </row>
    <row r="156" spans="1:13" x14ac:dyDescent="0.25">
      <c r="A156" s="123"/>
      <c r="B156" s="123"/>
      <c r="C156" s="166"/>
      <c r="D156" s="123"/>
      <c r="E156" s="123"/>
      <c r="F156" s="123"/>
      <c r="G156" s="123"/>
      <c r="H156" s="123"/>
      <c r="I156" s="123"/>
      <c r="J156" s="123"/>
    </row>
    <row r="157" spans="1:13" x14ac:dyDescent="0.25">
      <c r="A157" s="123"/>
      <c r="B157" s="123"/>
      <c r="C157" s="166"/>
      <c r="D157" s="123"/>
      <c r="E157" s="123"/>
      <c r="F157" s="123"/>
      <c r="G157" s="123"/>
      <c r="H157" s="123"/>
      <c r="I157" s="123"/>
      <c r="J157" s="123"/>
    </row>
    <row r="158" spans="1:13" x14ac:dyDescent="0.25">
      <c r="A158" s="123"/>
      <c r="B158" s="123"/>
      <c r="C158" s="166"/>
      <c r="D158" s="123"/>
      <c r="E158" s="123"/>
      <c r="F158" s="123"/>
      <c r="G158" s="123"/>
      <c r="H158" s="123"/>
      <c r="I158" s="123"/>
      <c r="J158" s="123"/>
    </row>
    <row r="159" spans="1:13" x14ac:dyDescent="0.25">
      <c r="A159" s="123"/>
      <c r="B159" s="123"/>
      <c r="C159" s="166"/>
      <c r="D159" s="123"/>
      <c r="E159" s="123"/>
      <c r="F159" s="123"/>
      <c r="G159" s="123"/>
      <c r="H159" s="123"/>
      <c r="I159" s="123"/>
      <c r="J159" s="123"/>
    </row>
    <row r="160" spans="1:13" x14ac:dyDescent="0.25">
      <c r="A160" s="123"/>
      <c r="B160" s="123"/>
      <c r="C160" s="166"/>
      <c r="D160" s="123"/>
      <c r="E160" s="123"/>
      <c r="F160" s="123"/>
      <c r="G160" s="123"/>
      <c r="H160" s="123"/>
      <c r="I160" s="123"/>
      <c r="J160" s="123"/>
    </row>
    <row r="161" spans="1:10" x14ac:dyDescent="0.25">
      <c r="A161" s="123"/>
      <c r="B161" s="123"/>
      <c r="C161" s="166"/>
      <c r="D161" s="123"/>
      <c r="E161" s="123"/>
      <c r="F161" s="123"/>
      <c r="G161" s="123"/>
      <c r="H161" s="123"/>
      <c r="I161" s="123"/>
      <c r="J161" s="123"/>
    </row>
    <row r="162" spans="1:10" x14ac:dyDescent="0.25">
      <c r="A162" s="123"/>
      <c r="B162" s="123"/>
      <c r="C162" s="166"/>
      <c r="D162" s="123"/>
      <c r="E162" s="123"/>
      <c r="F162" s="123"/>
      <c r="G162" s="123"/>
      <c r="H162" s="123"/>
      <c r="I162" s="123"/>
      <c r="J162" s="123"/>
    </row>
  </sheetData>
  <sortState ref="C147:E152">
    <sortCondition descending="1" ref="E147:E152"/>
  </sortState>
  <phoneticPr fontId="60" type="noConversion"/>
  <pageMargins left="0.48333333333333334" right="0.54166666666666663" top="0.6333333333333333" bottom="0.60833333333333328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zoomScaleNormal="100" workbookViewId="0">
      <selection activeCell="O83" sqref="O83"/>
    </sheetView>
  </sheetViews>
  <sheetFormatPr defaultRowHeight="12.75" x14ac:dyDescent="0.2"/>
  <cols>
    <col min="1" max="1" width="5.140625" customWidth="1"/>
    <col min="2" max="2" width="6.7109375" customWidth="1"/>
    <col min="3" max="3" width="25.140625" customWidth="1"/>
    <col min="4" max="4" width="14.28515625" customWidth="1"/>
    <col min="5" max="5" width="8.28515625" customWidth="1"/>
    <col min="6" max="6" width="5.140625" customWidth="1"/>
    <col min="7" max="7" width="5.7109375" customWidth="1"/>
    <col min="8" max="8" width="6.28515625" customWidth="1"/>
    <col min="9" max="9" width="8.7109375" customWidth="1"/>
    <col min="10" max="10" width="12" customWidth="1"/>
    <col min="11" max="11" width="11.7109375" customWidth="1"/>
    <col min="12" max="12" width="6.5703125" customWidth="1"/>
    <col min="13" max="13" width="3.42578125" customWidth="1"/>
    <col min="14" max="14" width="7.7109375" customWidth="1"/>
    <col min="15" max="15" width="26" customWidth="1"/>
    <col min="16" max="16" width="14.28515625" customWidth="1"/>
    <col min="17" max="20" width="4.7109375" customWidth="1"/>
    <col min="21" max="21" width="8.140625" customWidth="1"/>
    <col min="22" max="22" width="3.85546875" customWidth="1"/>
    <col min="23" max="23" width="3.5703125" customWidth="1"/>
    <col min="24" max="24" width="8.7109375" customWidth="1"/>
  </cols>
  <sheetData>
    <row r="1" spans="1:12" ht="16.5" x14ac:dyDescent="0.25">
      <c r="A1" s="62"/>
      <c r="B1" s="63"/>
      <c r="C1" s="64" t="s">
        <v>242</v>
      </c>
      <c r="D1" s="68"/>
      <c r="E1" s="65"/>
      <c r="F1" s="66"/>
      <c r="G1" s="67"/>
      <c r="H1" s="67"/>
      <c r="I1" s="67"/>
      <c r="J1" s="69"/>
      <c r="K1" s="112"/>
      <c r="L1" s="118"/>
    </row>
    <row r="2" spans="1:12" ht="16.5" x14ac:dyDescent="0.25">
      <c r="A2" s="235"/>
      <c r="B2" s="236"/>
      <c r="C2" s="30"/>
      <c r="D2" s="149"/>
      <c r="E2" s="237"/>
      <c r="F2" s="238"/>
      <c r="G2" s="239"/>
      <c r="H2" s="239"/>
      <c r="I2" s="239"/>
      <c r="J2" s="240"/>
      <c r="K2" s="114"/>
      <c r="L2" s="120"/>
    </row>
    <row r="3" spans="1:12" ht="30.75" customHeight="1" x14ac:dyDescent="0.25">
      <c r="A3" s="78"/>
      <c r="B3" s="79" t="s">
        <v>119</v>
      </c>
      <c r="C3" s="80"/>
      <c r="D3" s="81"/>
      <c r="E3" s="82" t="s">
        <v>243</v>
      </c>
      <c r="F3" s="82"/>
      <c r="G3" s="83"/>
      <c r="H3" s="83"/>
      <c r="I3" s="84" t="s">
        <v>236</v>
      </c>
      <c r="J3" s="85"/>
      <c r="K3" s="113"/>
      <c r="L3" s="119"/>
    </row>
    <row r="4" spans="1:12" ht="22.5" x14ac:dyDescent="0.25">
      <c r="A4" s="71" t="s">
        <v>48</v>
      </c>
      <c r="B4" s="72" t="s">
        <v>43</v>
      </c>
      <c r="C4" s="73" t="s">
        <v>0</v>
      </c>
      <c r="D4" s="73" t="s">
        <v>1</v>
      </c>
      <c r="E4" s="74" t="s">
        <v>47</v>
      </c>
      <c r="F4" s="75"/>
      <c r="G4" s="76"/>
      <c r="H4" s="76"/>
      <c r="I4" s="77"/>
      <c r="J4" s="77"/>
      <c r="K4" s="218"/>
      <c r="L4" s="123"/>
    </row>
    <row r="5" spans="1:12" ht="15.75" x14ac:dyDescent="0.25">
      <c r="A5" s="37">
        <v>1</v>
      </c>
      <c r="B5" s="49" t="s">
        <v>45</v>
      </c>
      <c r="C5" s="29" t="s">
        <v>46</v>
      </c>
      <c r="D5" s="21" t="s">
        <v>89</v>
      </c>
      <c r="E5" s="37"/>
      <c r="F5" s="59" t="s">
        <v>85</v>
      </c>
      <c r="G5" s="59" t="s">
        <v>86</v>
      </c>
      <c r="H5" s="60"/>
      <c r="I5" s="175" t="s">
        <v>26</v>
      </c>
      <c r="J5" s="329" t="s">
        <v>216</v>
      </c>
      <c r="K5" s="332" t="s">
        <v>226</v>
      </c>
      <c r="L5" s="120"/>
    </row>
    <row r="6" spans="1:12" ht="15.75" x14ac:dyDescent="0.25">
      <c r="A6" s="5">
        <v>1</v>
      </c>
      <c r="B6" s="50"/>
      <c r="C6" s="95" t="s">
        <v>168</v>
      </c>
      <c r="D6" s="14" t="s">
        <v>89</v>
      </c>
      <c r="E6" s="11">
        <v>5</v>
      </c>
      <c r="F6" s="13"/>
      <c r="G6" s="13"/>
      <c r="H6" s="13"/>
      <c r="I6" s="330">
        <f t="shared" ref="I6:I10" si="0">SUM(F6:H6)</f>
        <v>0</v>
      </c>
      <c r="J6" s="36">
        <f>SUM(E6,I6)</f>
        <v>5</v>
      </c>
      <c r="K6" s="334"/>
      <c r="L6" s="120">
        <f>SUM(K6:K10)</f>
        <v>558</v>
      </c>
    </row>
    <row r="7" spans="1:12" ht="15.75" x14ac:dyDescent="0.25">
      <c r="A7" s="5">
        <v>1</v>
      </c>
      <c r="B7" s="50"/>
      <c r="C7" s="26" t="s">
        <v>37</v>
      </c>
      <c r="D7" s="14" t="s">
        <v>89</v>
      </c>
      <c r="E7" s="11">
        <v>5</v>
      </c>
      <c r="F7" s="13">
        <v>85</v>
      </c>
      <c r="G7" s="13">
        <v>90</v>
      </c>
      <c r="H7" s="13"/>
      <c r="I7" s="330">
        <f t="shared" si="0"/>
        <v>175</v>
      </c>
      <c r="J7" s="36">
        <f t="shared" ref="J7:J10" si="1">SUM(E7,I7)</f>
        <v>180</v>
      </c>
      <c r="K7" s="334">
        <v>180</v>
      </c>
      <c r="L7" s="120"/>
    </row>
    <row r="8" spans="1:12" ht="15.75" x14ac:dyDescent="0.25">
      <c r="A8" s="5">
        <v>1</v>
      </c>
      <c r="B8" s="50"/>
      <c r="C8" s="26" t="s">
        <v>19</v>
      </c>
      <c r="D8" s="14" t="s">
        <v>89</v>
      </c>
      <c r="E8" s="11">
        <v>5</v>
      </c>
      <c r="F8" s="16">
        <v>94</v>
      </c>
      <c r="G8" s="16">
        <v>90</v>
      </c>
      <c r="H8" s="16"/>
      <c r="I8" s="330">
        <f t="shared" si="0"/>
        <v>184</v>
      </c>
      <c r="J8" s="36">
        <f t="shared" si="1"/>
        <v>189</v>
      </c>
      <c r="K8" s="334">
        <v>189</v>
      </c>
      <c r="L8" s="120"/>
    </row>
    <row r="9" spans="1:12" ht="15.75" x14ac:dyDescent="0.25">
      <c r="A9" s="5">
        <v>1</v>
      </c>
      <c r="B9" s="50"/>
      <c r="C9" s="26" t="s">
        <v>118</v>
      </c>
      <c r="D9" s="14" t="s">
        <v>89</v>
      </c>
      <c r="E9" s="11">
        <v>0</v>
      </c>
      <c r="F9" s="15">
        <v>93</v>
      </c>
      <c r="G9" s="15">
        <v>96</v>
      </c>
      <c r="H9" s="15"/>
      <c r="I9" s="330">
        <f t="shared" si="0"/>
        <v>189</v>
      </c>
      <c r="J9" s="36">
        <f t="shared" si="1"/>
        <v>189</v>
      </c>
      <c r="K9" s="334">
        <v>189</v>
      </c>
      <c r="L9" s="120"/>
    </row>
    <row r="10" spans="1:12" ht="15.75" x14ac:dyDescent="0.25">
      <c r="A10" s="5">
        <v>1</v>
      </c>
      <c r="B10" s="50"/>
      <c r="C10" s="26"/>
      <c r="D10" s="14" t="s">
        <v>89</v>
      </c>
      <c r="E10" s="11"/>
      <c r="F10" s="13"/>
      <c r="G10" s="13"/>
      <c r="H10" s="13"/>
      <c r="I10" s="330">
        <f t="shared" si="0"/>
        <v>0</v>
      </c>
      <c r="J10" s="36">
        <f t="shared" si="1"/>
        <v>0</v>
      </c>
      <c r="K10" s="334"/>
      <c r="L10" s="120"/>
    </row>
    <row r="11" spans="1:12" ht="15.75" x14ac:dyDescent="0.25">
      <c r="A11" s="37">
        <v>2</v>
      </c>
      <c r="B11" s="49" t="s">
        <v>45</v>
      </c>
      <c r="C11" s="29" t="s">
        <v>46</v>
      </c>
      <c r="D11" s="21" t="s">
        <v>103</v>
      </c>
      <c r="E11" s="37"/>
      <c r="F11" s="59" t="s">
        <v>85</v>
      </c>
      <c r="G11" s="59" t="s">
        <v>86</v>
      </c>
      <c r="H11" s="60"/>
      <c r="I11" s="175" t="s">
        <v>26</v>
      </c>
      <c r="J11" s="329" t="s">
        <v>216</v>
      </c>
      <c r="K11" s="335" t="s">
        <v>226</v>
      </c>
      <c r="L11" s="121"/>
    </row>
    <row r="12" spans="1:12" ht="15.75" x14ac:dyDescent="0.25">
      <c r="A12" s="5">
        <v>2</v>
      </c>
      <c r="B12" s="51"/>
      <c r="C12" s="26" t="s">
        <v>68</v>
      </c>
      <c r="D12" s="14" t="s">
        <v>103</v>
      </c>
      <c r="E12" s="11">
        <v>8</v>
      </c>
      <c r="F12" s="13">
        <v>91</v>
      </c>
      <c r="G12" s="13">
        <v>92</v>
      </c>
      <c r="H12" s="13"/>
      <c r="I12" s="330">
        <f t="shared" ref="I12:I16" si="2">SUM(F12:H12)</f>
        <v>183</v>
      </c>
      <c r="J12" s="36">
        <f>SUM(E12,I12)</f>
        <v>191</v>
      </c>
      <c r="K12" s="334">
        <v>191</v>
      </c>
      <c r="L12" s="120">
        <f>SUM(K12:K16)</f>
        <v>530</v>
      </c>
    </row>
    <row r="13" spans="1:12" ht="15.75" x14ac:dyDescent="0.25">
      <c r="A13" s="5">
        <v>2</v>
      </c>
      <c r="B13" s="51"/>
      <c r="C13" s="26" t="s">
        <v>23</v>
      </c>
      <c r="D13" s="14" t="s">
        <v>103</v>
      </c>
      <c r="E13" s="11">
        <v>5</v>
      </c>
      <c r="F13" s="15">
        <v>85</v>
      </c>
      <c r="G13" s="15">
        <v>88</v>
      </c>
      <c r="H13" s="15"/>
      <c r="I13" s="330">
        <f t="shared" si="2"/>
        <v>173</v>
      </c>
      <c r="J13" s="36">
        <f t="shared" ref="J13:J16" si="3">SUM(E13,I13)</f>
        <v>178</v>
      </c>
      <c r="K13" s="334">
        <v>178</v>
      </c>
      <c r="L13" s="120"/>
    </row>
    <row r="14" spans="1:12" ht="15.75" x14ac:dyDescent="0.25">
      <c r="A14" s="5">
        <v>2</v>
      </c>
      <c r="B14" s="51"/>
      <c r="C14" s="26" t="s">
        <v>18</v>
      </c>
      <c r="D14" s="14" t="s">
        <v>103</v>
      </c>
      <c r="E14" s="11">
        <v>5</v>
      </c>
      <c r="F14" s="15">
        <v>79</v>
      </c>
      <c r="G14" s="15">
        <v>77</v>
      </c>
      <c r="H14" s="15"/>
      <c r="I14" s="330">
        <f t="shared" si="2"/>
        <v>156</v>
      </c>
      <c r="J14" s="36">
        <f t="shared" si="3"/>
        <v>161</v>
      </c>
      <c r="K14" s="334">
        <v>161</v>
      </c>
      <c r="L14" s="120"/>
    </row>
    <row r="15" spans="1:12" ht="15.75" x14ac:dyDescent="0.25">
      <c r="A15" s="5">
        <v>2</v>
      </c>
      <c r="B15" s="50"/>
      <c r="C15" s="97" t="s">
        <v>147</v>
      </c>
      <c r="D15" s="14" t="s">
        <v>103</v>
      </c>
      <c r="E15" s="11">
        <v>0</v>
      </c>
      <c r="F15" s="15"/>
      <c r="G15" s="15"/>
      <c r="H15" s="15"/>
      <c r="I15" s="330">
        <f t="shared" si="2"/>
        <v>0</v>
      </c>
      <c r="J15" s="36">
        <f t="shared" si="3"/>
        <v>0</v>
      </c>
      <c r="K15" s="334"/>
      <c r="L15" s="120"/>
    </row>
    <row r="16" spans="1:12" ht="15.75" x14ac:dyDescent="0.25">
      <c r="A16" s="5">
        <v>2</v>
      </c>
      <c r="B16" s="101"/>
      <c r="C16" s="108"/>
      <c r="D16" s="99" t="s">
        <v>103</v>
      </c>
      <c r="E16" s="11"/>
      <c r="F16" s="15"/>
      <c r="G16" s="15"/>
      <c r="H16" s="15"/>
      <c r="I16" s="330">
        <f t="shared" si="2"/>
        <v>0</v>
      </c>
      <c r="J16" s="36">
        <f t="shared" si="3"/>
        <v>0</v>
      </c>
      <c r="K16" s="334"/>
      <c r="L16" s="120"/>
    </row>
    <row r="17" spans="1:12" ht="15.75" x14ac:dyDescent="0.25">
      <c r="A17" s="37">
        <v>3</v>
      </c>
      <c r="B17" s="49" t="s">
        <v>45</v>
      </c>
      <c r="C17" s="29" t="s">
        <v>46</v>
      </c>
      <c r="D17" s="21" t="s">
        <v>74</v>
      </c>
      <c r="E17" s="37"/>
      <c r="F17" s="59" t="s">
        <v>85</v>
      </c>
      <c r="G17" s="59" t="s">
        <v>86</v>
      </c>
      <c r="H17" s="60"/>
      <c r="I17" s="175" t="s">
        <v>26</v>
      </c>
      <c r="J17" s="329" t="s">
        <v>216</v>
      </c>
      <c r="K17" s="334" t="s">
        <v>226</v>
      </c>
      <c r="L17" s="120"/>
    </row>
    <row r="18" spans="1:12" ht="15.75" x14ac:dyDescent="0.25">
      <c r="A18" s="5">
        <v>3</v>
      </c>
      <c r="B18" s="50"/>
      <c r="C18" s="26" t="s">
        <v>240</v>
      </c>
      <c r="D18" s="14" t="s">
        <v>74</v>
      </c>
      <c r="E18" s="11">
        <v>0</v>
      </c>
      <c r="F18" s="15">
        <v>83</v>
      </c>
      <c r="G18" s="15">
        <v>83</v>
      </c>
      <c r="H18" s="15"/>
      <c r="I18" s="330">
        <f t="shared" ref="I18:I23" si="4">SUM(F18:H18)</f>
        <v>166</v>
      </c>
      <c r="J18" s="36">
        <f>SUM(E18,I18)</f>
        <v>166</v>
      </c>
      <c r="K18" s="334">
        <v>166</v>
      </c>
      <c r="L18" s="120">
        <f>SUM(K18:K23)</f>
        <v>536</v>
      </c>
    </row>
    <row r="19" spans="1:12" ht="18.75" customHeight="1" x14ac:dyDescent="0.25">
      <c r="A19" s="5">
        <v>3</v>
      </c>
      <c r="B19" s="51"/>
      <c r="C19" s="26" t="s">
        <v>71</v>
      </c>
      <c r="D19" s="14" t="s">
        <v>74</v>
      </c>
      <c r="E19" s="11">
        <v>0</v>
      </c>
      <c r="F19" s="15">
        <v>85</v>
      </c>
      <c r="G19" s="15">
        <v>90</v>
      </c>
      <c r="H19" s="15"/>
      <c r="I19" s="330">
        <f t="shared" si="4"/>
        <v>175</v>
      </c>
      <c r="J19" s="36">
        <f t="shared" ref="J19:J23" si="5">SUM(E19,I19)</f>
        <v>175</v>
      </c>
      <c r="K19" s="334">
        <v>175</v>
      </c>
      <c r="L19" s="120"/>
    </row>
    <row r="20" spans="1:12" ht="15.75" x14ac:dyDescent="0.25">
      <c r="A20" s="5">
        <v>3</v>
      </c>
      <c r="B20" s="51"/>
      <c r="C20" s="26" t="s">
        <v>92</v>
      </c>
      <c r="D20" s="14" t="s">
        <v>74</v>
      </c>
      <c r="E20" s="11">
        <v>0</v>
      </c>
      <c r="F20" s="15">
        <v>98</v>
      </c>
      <c r="G20" s="15">
        <v>97</v>
      </c>
      <c r="H20" s="15"/>
      <c r="I20" s="330">
        <f t="shared" si="4"/>
        <v>195</v>
      </c>
      <c r="J20" s="36">
        <f t="shared" si="5"/>
        <v>195</v>
      </c>
      <c r="K20" s="334">
        <v>195</v>
      </c>
      <c r="L20" s="120"/>
    </row>
    <row r="21" spans="1:12" ht="15.75" x14ac:dyDescent="0.25">
      <c r="A21" s="5">
        <v>3</v>
      </c>
      <c r="B21" s="51"/>
      <c r="C21" s="26" t="s">
        <v>72</v>
      </c>
      <c r="D21" s="14" t="s">
        <v>74</v>
      </c>
      <c r="E21" s="11">
        <v>0</v>
      </c>
      <c r="F21" s="32"/>
      <c r="G21" s="32"/>
      <c r="H21" s="32"/>
      <c r="I21" s="330">
        <f t="shared" si="4"/>
        <v>0</v>
      </c>
      <c r="J21" s="36">
        <f t="shared" si="5"/>
        <v>0</v>
      </c>
      <c r="K21" s="334"/>
      <c r="L21" s="120"/>
    </row>
    <row r="22" spans="1:12" ht="15.75" x14ac:dyDescent="0.25">
      <c r="A22" s="5">
        <v>3</v>
      </c>
      <c r="B22" s="50"/>
      <c r="C22" s="26" t="s">
        <v>162</v>
      </c>
      <c r="D22" s="14" t="s">
        <v>74</v>
      </c>
      <c r="E22" s="11">
        <v>8</v>
      </c>
      <c r="F22" s="16"/>
      <c r="G22" s="16"/>
      <c r="H22" s="16"/>
      <c r="I22" s="330">
        <f t="shared" si="4"/>
        <v>0</v>
      </c>
      <c r="J22" s="36">
        <f t="shared" si="5"/>
        <v>8</v>
      </c>
      <c r="K22" s="334"/>
      <c r="L22" s="120"/>
    </row>
    <row r="23" spans="1:12" ht="15.75" x14ac:dyDescent="0.25">
      <c r="A23" s="5">
        <v>0</v>
      </c>
      <c r="B23" s="50"/>
      <c r="C23" s="26"/>
      <c r="D23" s="14" t="s">
        <v>74</v>
      </c>
      <c r="E23" s="11"/>
      <c r="F23" s="15"/>
      <c r="G23" s="15"/>
      <c r="H23" s="15"/>
      <c r="I23" s="330">
        <f t="shared" si="4"/>
        <v>0</v>
      </c>
      <c r="J23" s="36">
        <f t="shared" si="5"/>
        <v>0</v>
      </c>
      <c r="K23" s="334"/>
      <c r="L23" s="120"/>
    </row>
    <row r="24" spans="1:12" ht="15.75" x14ac:dyDescent="0.25">
      <c r="A24" s="37">
        <v>4</v>
      </c>
      <c r="B24" s="49" t="s">
        <v>45</v>
      </c>
      <c r="C24" s="29" t="s">
        <v>46</v>
      </c>
      <c r="D24" s="21" t="s">
        <v>97</v>
      </c>
      <c r="E24" s="37"/>
      <c r="F24" s="59" t="s">
        <v>85</v>
      </c>
      <c r="G24" s="59" t="s">
        <v>86</v>
      </c>
      <c r="H24" s="60"/>
      <c r="I24" s="175" t="s">
        <v>26</v>
      </c>
      <c r="J24" s="329" t="s">
        <v>216</v>
      </c>
      <c r="K24" s="334" t="s">
        <v>226</v>
      </c>
      <c r="L24" s="120"/>
    </row>
    <row r="25" spans="1:12" ht="15.75" x14ac:dyDescent="0.25">
      <c r="A25" s="5">
        <v>4</v>
      </c>
      <c r="B25" s="94"/>
      <c r="C25" s="26" t="s">
        <v>22</v>
      </c>
      <c r="D25" s="14" t="s">
        <v>97</v>
      </c>
      <c r="E25" s="11">
        <v>0</v>
      </c>
      <c r="F25" s="16">
        <v>91</v>
      </c>
      <c r="G25" s="15">
        <v>92</v>
      </c>
      <c r="H25" s="15"/>
      <c r="I25" s="330">
        <f t="shared" ref="I25:I30" si="6">SUM(F25:H25)</f>
        <v>183</v>
      </c>
      <c r="J25" s="36">
        <f>SUM(E25,I25)</f>
        <v>183</v>
      </c>
      <c r="K25" s="334">
        <v>183</v>
      </c>
      <c r="L25" s="120">
        <f>SUM(K25:K30)</f>
        <v>541</v>
      </c>
    </row>
    <row r="26" spans="1:12" ht="15.75" x14ac:dyDescent="0.25">
      <c r="A26" s="5">
        <v>4</v>
      </c>
      <c r="B26" s="50"/>
      <c r="C26" s="26" t="s">
        <v>93</v>
      </c>
      <c r="D26" s="14" t="s">
        <v>97</v>
      </c>
      <c r="E26" s="11">
        <v>8</v>
      </c>
      <c r="F26" s="16">
        <v>80</v>
      </c>
      <c r="G26" s="15">
        <v>77</v>
      </c>
      <c r="H26" s="15"/>
      <c r="I26" s="330">
        <f t="shared" si="6"/>
        <v>157</v>
      </c>
      <c r="J26" s="36">
        <f t="shared" ref="J26:J30" si="7">SUM(E26,I26)</f>
        <v>165</v>
      </c>
      <c r="K26" s="334"/>
      <c r="L26" s="120"/>
    </row>
    <row r="27" spans="1:12" ht="15.75" x14ac:dyDescent="0.2">
      <c r="A27" s="5">
        <v>4</v>
      </c>
      <c r="B27" s="50"/>
      <c r="C27" s="26" t="s">
        <v>99</v>
      </c>
      <c r="D27" s="14" t="s">
        <v>97</v>
      </c>
      <c r="E27" s="11">
        <v>0</v>
      </c>
      <c r="F27" s="16">
        <v>96</v>
      </c>
      <c r="G27" s="16">
        <v>91</v>
      </c>
      <c r="H27" s="16"/>
      <c r="I27" s="330">
        <f t="shared" si="6"/>
        <v>187</v>
      </c>
      <c r="J27" s="36">
        <f t="shared" si="7"/>
        <v>187</v>
      </c>
      <c r="K27" s="334">
        <v>187</v>
      </c>
      <c r="L27" s="125"/>
    </row>
    <row r="28" spans="1:12" ht="15.75" x14ac:dyDescent="0.2">
      <c r="A28" s="5">
        <v>4</v>
      </c>
      <c r="B28" s="50"/>
      <c r="C28" s="26" t="s">
        <v>125</v>
      </c>
      <c r="D28" s="14" t="s">
        <v>97</v>
      </c>
      <c r="E28" s="11">
        <v>8</v>
      </c>
      <c r="F28" s="13">
        <v>81</v>
      </c>
      <c r="G28" s="13">
        <v>82</v>
      </c>
      <c r="H28" s="13"/>
      <c r="I28" s="330">
        <f t="shared" si="6"/>
        <v>163</v>
      </c>
      <c r="J28" s="36">
        <f t="shared" si="7"/>
        <v>171</v>
      </c>
      <c r="K28" s="334">
        <v>171</v>
      </c>
      <c r="L28" s="125"/>
    </row>
    <row r="29" spans="1:12" ht="15.75" x14ac:dyDescent="0.25">
      <c r="A29" s="5">
        <v>4</v>
      </c>
      <c r="B29" s="50"/>
      <c r="C29" s="26" t="s">
        <v>94</v>
      </c>
      <c r="D29" s="14" t="s">
        <v>97</v>
      </c>
      <c r="E29" s="11">
        <v>8</v>
      </c>
      <c r="F29" s="13"/>
      <c r="G29" s="13"/>
      <c r="H29" s="13"/>
      <c r="I29" s="330">
        <f t="shared" si="6"/>
        <v>0</v>
      </c>
      <c r="J29" s="36">
        <f t="shared" si="7"/>
        <v>8</v>
      </c>
      <c r="K29" s="334"/>
      <c r="L29" s="120"/>
    </row>
    <row r="30" spans="1:12" ht="15.75" x14ac:dyDescent="0.25">
      <c r="A30" s="5">
        <v>4</v>
      </c>
      <c r="B30" s="50"/>
      <c r="C30" s="26" t="s">
        <v>96</v>
      </c>
      <c r="D30" s="14" t="s">
        <v>97</v>
      </c>
      <c r="E30" s="11">
        <v>8</v>
      </c>
      <c r="F30" s="16"/>
      <c r="G30" s="15"/>
      <c r="H30" s="15"/>
      <c r="I30" s="330">
        <f t="shared" si="6"/>
        <v>0</v>
      </c>
      <c r="J30" s="36">
        <f t="shared" si="7"/>
        <v>8</v>
      </c>
      <c r="K30" s="336"/>
      <c r="L30" s="120"/>
    </row>
    <row r="31" spans="1:12" ht="15.75" x14ac:dyDescent="0.25">
      <c r="A31" s="37">
        <v>5</v>
      </c>
      <c r="B31" s="49" t="s">
        <v>45</v>
      </c>
      <c r="C31" s="29" t="s">
        <v>46</v>
      </c>
      <c r="D31" s="21" t="s">
        <v>34</v>
      </c>
      <c r="E31" s="37"/>
      <c r="F31" s="59" t="s">
        <v>85</v>
      </c>
      <c r="G31" s="59" t="s">
        <v>86</v>
      </c>
      <c r="H31" s="60"/>
      <c r="I31" s="175" t="s">
        <v>26</v>
      </c>
      <c r="J31" s="329" t="s">
        <v>216</v>
      </c>
      <c r="K31" s="334" t="s">
        <v>226</v>
      </c>
      <c r="L31" s="120"/>
    </row>
    <row r="32" spans="1:12" ht="15.75" x14ac:dyDescent="0.25">
      <c r="A32" s="5">
        <v>5</v>
      </c>
      <c r="B32" s="50"/>
      <c r="C32" s="26" t="s">
        <v>7</v>
      </c>
      <c r="D32" s="14" t="s">
        <v>34</v>
      </c>
      <c r="E32" s="11">
        <v>8</v>
      </c>
      <c r="F32" s="16">
        <v>84</v>
      </c>
      <c r="G32" s="15">
        <v>90</v>
      </c>
      <c r="H32" s="15"/>
      <c r="I32" s="330">
        <f t="shared" ref="I32:I37" si="8">SUM(F32:H32)</f>
        <v>174</v>
      </c>
      <c r="J32" s="331">
        <f>SUM(E32,I32)</f>
        <v>182</v>
      </c>
      <c r="K32" s="334">
        <v>182</v>
      </c>
      <c r="L32" s="120">
        <f>SUM(K32:K37)</f>
        <v>557</v>
      </c>
    </row>
    <row r="33" spans="1:12" ht="15.75" x14ac:dyDescent="0.25">
      <c r="A33" s="5">
        <v>5</v>
      </c>
      <c r="B33" s="50"/>
      <c r="C33" s="26" t="s">
        <v>6</v>
      </c>
      <c r="D33" s="14" t="s">
        <v>34</v>
      </c>
      <c r="E33" s="11">
        <v>8</v>
      </c>
      <c r="F33" s="16"/>
      <c r="G33" s="15"/>
      <c r="H33" s="15"/>
      <c r="I33" s="330">
        <f t="shared" si="8"/>
        <v>0</v>
      </c>
      <c r="J33" s="331">
        <f t="shared" ref="J33:J37" si="9">SUM(E33,I33)</f>
        <v>8</v>
      </c>
      <c r="K33" s="334"/>
      <c r="L33" s="120"/>
    </row>
    <row r="34" spans="1:12" ht="15.75" x14ac:dyDescent="0.25">
      <c r="A34" s="5">
        <v>5</v>
      </c>
      <c r="B34" s="50"/>
      <c r="C34" s="26" t="s">
        <v>11</v>
      </c>
      <c r="D34" s="14" t="s">
        <v>34</v>
      </c>
      <c r="E34" s="11">
        <v>8</v>
      </c>
      <c r="F34" s="16">
        <v>82</v>
      </c>
      <c r="G34" s="15">
        <v>89</v>
      </c>
      <c r="H34" s="15"/>
      <c r="I34" s="330">
        <f t="shared" si="8"/>
        <v>171</v>
      </c>
      <c r="J34" s="331">
        <f t="shared" si="9"/>
        <v>179</v>
      </c>
      <c r="K34" s="334"/>
      <c r="L34" s="120"/>
    </row>
    <row r="35" spans="1:12" ht="15.75" x14ac:dyDescent="0.2">
      <c r="A35" s="5">
        <v>5</v>
      </c>
      <c r="B35" s="96"/>
      <c r="C35" s="97" t="s">
        <v>88</v>
      </c>
      <c r="D35" s="14" t="s">
        <v>34</v>
      </c>
      <c r="E35" s="11">
        <v>0</v>
      </c>
      <c r="F35" s="16">
        <v>95</v>
      </c>
      <c r="G35" s="15">
        <v>94</v>
      </c>
      <c r="H35" s="15"/>
      <c r="I35" s="330">
        <f t="shared" si="8"/>
        <v>189</v>
      </c>
      <c r="J35" s="331">
        <f t="shared" si="9"/>
        <v>189</v>
      </c>
      <c r="K35" s="334">
        <v>189</v>
      </c>
      <c r="L35" s="125"/>
    </row>
    <row r="36" spans="1:12" ht="15.75" x14ac:dyDescent="0.25">
      <c r="A36" s="5">
        <v>5</v>
      </c>
      <c r="B36" s="94"/>
      <c r="C36" s="97" t="s">
        <v>95</v>
      </c>
      <c r="D36" s="14" t="s">
        <v>34</v>
      </c>
      <c r="E36" s="11">
        <v>0</v>
      </c>
      <c r="F36" s="16">
        <v>94</v>
      </c>
      <c r="G36" s="15">
        <v>92</v>
      </c>
      <c r="H36" s="15"/>
      <c r="I36" s="330">
        <f t="shared" si="8"/>
        <v>186</v>
      </c>
      <c r="J36" s="331">
        <f t="shared" si="9"/>
        <v>186</v>
      </c>
      <c r="K36" s="334">
        <v>186</v>
      </c>
      <c r="L36" s="120"/>
    </row>
    <row r="37" spans="1:12" ht="15.75" x14ac:dyDescent="0.25">
      <c r="A37" s="5">
        <v>5</v>
      </c>
      <c r="B37" s="50"/>
      <c r="C37" s="26"/>
      <c r="D37" s="14" t="s">
        <v>34</v>
      </c>
      <c r="E37" s="11"/>
      <c r="F37" s="16"/>
      <c r="G37" s="15"/>
      <c r="H37" s="15"/>
      <c r="I37" s="330">
        <f t="shared" si="8"/>
        <v>0</v>
      </c>
      <c r="J37" s="331">
        <f t="shared" si="9"/>
        <v>0</v>
      </c>
      <c r="K37" s="334"/>
      <c r="L37" s="120"/>
    </row>
    <row r="38" spans="1:12" ht="15.75" x14ac:dyDescent="0.25">
      <c r="A38" s="37">
        <v>6</v>
      </c>
      <c r="B38" s="49" t="s">
        <v>45</v>
      </c>
      <c r="C38" s="29" t="s">
        <v>46</v>
      </c>
      <c r="D38" s="21" t="s">
        <v>5</v>
      </c>
      <c r="E38" s="37"/>
      <c r="F38" s="59" t="s">
        <v>85</v>
      </c>
      <c r="G38" s="59" t="s">
        <v>86</v>
      </c>
      <c r="H38" s="60"/>
      <c r="I38" s="175" t="s">
        <v>26</v>
      </c>
      <c r="J38" s="329" t="s">
        <v>216</v>
      </c>
      <c r="K38" s="334" t="s">
        <v>226</v>
      </c>
      <c r="L38" s="120"/>
    </row>
    <row r="39" spans="1:12" ht="15.75" x14ac:dyDescent="0.25">
      <c r="A39" s="5">
        <v>6</v>
      </c>
      <c r="B39" s="50"/>
      <c r="C39" s="26" t="s">
        <v>4</v>
      </c>
      <c r="D39" s="14" t="s">
        <v>5</v>
      </c>
      <c r="E39" s="11">
        <v>8</v>
      </c>
      <c r="F39" s="13">
        <v>83</v>
      </c>
      <c r="G39" s="13">
        <v>89</v>
      </c>
      <c r="H39" s="13"/>
      <c r="I39" s="330">
        <f t="shared" ref="I39:I43" si="10">SUM(F39:H39)</f>
        <v>172</v>
      </c>
      <c r="J39" s="36">
        <f>SUM(E39,I39)</f>
        <v>180</v>
      </c>
      <c r="K39" s="334">
        <v>180</v>
      </c>
      <c r="L39" s="120">
        <f>SUM(K39:K43)</f>
        <v>343</v>
      </c>
    </row>
    <row r="40" spans="1:12" ht="15.75" x14ac:dyDescent="0.25">
      <c r="A40" s="5">
        <v>6</v>
      </c>
      <c r="B40" s="50"/>
      <c r="C40" s="26" t="s">
        <v>8</v>
      </c>
      <c r="D40" s="14" t="s">
        <v>5</v>
      </c>
      <c r="E40" s="11">
        <v>8</v>
      </c>
      <c r="F40" s="13"/>
      <c r="G40" s="13"/>
      <c r="H40" s="13"/>
      <c r="I40" s="330">
        <f t="shared" si="10"/>
        <v>0</v>
      </c>
      <c r="J40" s="36">
        <f t="shared" ref="J40:J43" si="11">SUM(E40,I40)</f>
        <v>8</v>
      </c>
      <c r="K40" s="334"/>
      <c r="L40" s="120"/>
    </row>
    <row r="41" spans="1:12" ht="15.75" x14ac:dyDescent="0.25">
      <c r="A41" s="5">
        <v>6</v>
      </c>
      <c r="B41" s="50"/>
      <c r="C41" s="26" t="s">
        <v>159</v>
      </c>
      <c r="D41" s="14" t="s">
        <v>5</v>
      </c>
      <c r="E41" s="11">
        <v>8</v>
      </c>
      <c r="F41" s="16">
        <v>76</v>
      </c>
      <c r="G41" s="15">
        <v>79</v>
      </c>
      <c r="H41" s="15"/>
      <c r="I41" s="330">
        <f t="shared" si="10"/>
        <v>155</v>
      </c>
      <c r="J41" s="36">
        <f t="shared" si="11"/>
        <v>163</v>
      </c>
      <c r="K41" s="334">
        <v>163</v>
      </c>
      <c r="L41" s="120" t="s">
        <v>24</v>
      </c>
    </row>
    <row r="42" spans="1:12" ht="15.75" x14ac:dyDescent="0.25">
      <c r="A42" s="5">
        <v>6</v>
      </c>
      <c r="B42" s="50"/>
      <c r="C42" s="26" t="s">
        <v>17</v>
      </c>
      <c r="D42" s="14" t="s">
        <v>5</v>
      </c>
      <c r="E42" s="11">
        <v>8</v>
      </c>
      <c r="F42" s="16"/>
      <c r="G42" s="15"/>
      <c r="H42" s="15"/>
      <c r="I42" s="330">
        <f t="shared" si="10"/>
        <v>0</v>
      </c>
      <c r="J42" s="36">
        <f t="shared" si="11"/>
        <v>8</v>
      </c>
      <c r="K42" s="334"/>
      <c r="L42" s="120"/>
    </row>
    <row r="43" spans="1:12" ht="15.75" x14ac:dyDescent="0.25">
      <c r="A43" s="5">
        <v>6</v>
      </c>
      <c r="B43" s="50"/>
      <c r="D43" s="14" t="s">
        <v>5</v>
      </c>
      <c r="E43" s="11"/>
      <c r="F43" s="13"/>
      <c r="G43" s="13"/>
      <c r="H43" s="13"/>
      <c r="I43" s="330">
        <f t="shared" si="10"/>
        <v>0</v>
      </c>
      <c r="J43" s="36">
        <f t="shared" si="11"/>
        <v>0</v>
      </c>
      <c r="K43" s="334"/>
      <c r="L43" s="120"/>
    </row>
    <row r="44" spans="1:12" ht="15.75" x14ac:dyDescent="0.25">
      <c r="A44" s="37">
        <v>7</v>
      </c>
      <c r="B44" s="49" t="s">
        <v>45</v>
      </c>
      <c r="C44" s="29" t="s">
        <v>46</v>
      </c>
      <c r="D44" s="21" t="s">
        <v>174</v>
      </c>
      <c r="E44" s="37"/>
      <c r="F44" s="59" t="s">
        <v>85</v>
      </c>
      <c r="G44" s="59" t="s">
        <v>86</v>
      </c>
      <c r="H44" s="60"/>
      <c r="I44" s="175" t="s">
        <v>26</v>
      </c>
      <c r="J44" s="329" t="s">
        <v>216</v>
      </c>
      <c r="K44" s="334" t="s">
        <v>226</v>
      </c>
      <c r="L44" s="120"/>
    </row>
    <row r="45" spans="1:12" ht="15.75" x14ac:dyDescent="0.25">
      <c r="A45" s="5">
        <v>7</v>
      </c>
      <c r="B45" s="50"/>
      <c r="C45" s="31" t="s">
        <v>178</v>
      </c>
      <c r="D45" s="14" t="s">
        <v>174</v>
      </c>
      <c r="E45" s="11">
        <v>8</v>
      </c>
      <c r="F45" s="32">
        <v>82</v>
      </c>
      <c r="G45" s="33">
        <v>85</v>
      </c>
      <c r="H45" s="33"/>
      <c r="I45" s="330">
        <f t="shared" ref="I45:I49" si="12">SUM(F45:H45)</f>
        <v>167</v>
      </c>
      <c r="J45" s="36">
        <f>SUM(E45,I45)</f>
        <v>175</v>
      </c>
      <c r="K45" s="334">
        <v>175</v>
      </c>
      <c r="L45" s="120">
        <f>SUM(K45:K49)</f>
        <v>542</v>
      </c>
    </row>
    <row r="46" spans="1:12" ht="15.75" x14ac:dyDescent="0.25">
      <c r="A46" s="5">
        <v>7</v>
      </c>
      <c r="B46" s="50"/>
      <c r="C46" s="31" t="s">
        <v>132</v>
      </c>
      <c r="D46" s="14" t="s">
        <v>174</v>
      </c>
      <c r="E46" s="11">
        <v>8</v>
      </c>
      <c r="F46" s="32">
        <v>93</v>
      </c>
      <c r="G46" s="32">
        <v>87</v>
      </c>
      <c r="H46" s="32"/>
      <c r="I46" s="330">
        <f t="shared" si="12"/>
        <v>180</v>
      </c>
      <c r="J46" s="36">
        <f t="shared" ref="J46:J49" si="13">SUM(E46,I46)</f>
        <v>188</v>
      </c>
      <c r="K46" s="334">
        <v>188</v>
      </c>
      <c r="L46" s="120"/>
    </row>
    <row r="47" spans="1:12" ht="15.75" x14ac:dyDescent="0.25">
      <c r="A47" s="5">
        <v>7</v>
      </c>
      <c r="B47" s="50"/>
      <c r="C47" s="31" t="s">
        <v>179</v>
      </c>
      <c r="D47" s="14" t="s">
        <v>174</v>
      </c>
      <c r="E47" s="11">
        <v>8</v>
      </c>
      <c r="F47" s="32">
        <v>84</v>
      </c>
      <c r="G47" s="32">
        <v>87</v>
      </c>
      <c r="H47" s="32"/>
      <c r="I47" s="330">
        <f t="shared" si="12"/>
        <v>171</v>
      </c>
      <c r="J47" s="36">
        <f t="shared" si="13"/>
        <v>179</v>
      </c>
      <c r="K47" s="334">
        <v>179</v>
      </c>
      <c r="L47" s="120"/>
    </row>
    <row r="48" spans="1:12" ht="15.75" x14ac:dyDescent="0.25">
      <c r="A48" s="5">
        <v>7</v>
      </c>
      <c r="B48" s="50"/>
      <c r="C48" s="31" t="s">
        <v>180</v>
      </c>
      <c r="D48" s="14" t="s">
        <v>174</v>
      </c>
      <c r="E48" s="11">
        <v>8</v>
      </c>
      <c r="F48" s="32"/>
      <c r="G48" s="33"/>
      <c r="H48" s="33"/>
      <c r="I48" s="330">
        <f t="shared" si="12"/>
        <v>0</v>
      </c>
      <c r="J48" s="36">
        <f t="shared" si="13"/>
        <v>8</v>
      </c>
      <c r="K48" s="334"/>
      <c r="L48" s="120"/>
    </row>
    <row r="49" spans="1:12" ht="15.75" x14ac:dyDescent="0.25">
      <c r="A49" s="5">
        <v>7</v>
      </c>
      <c r="B49" s="50"/>
      <c r="C49" s="31"/>
      <c r="D49" s="14" t="s">
        <v>174</v>
      </c>
      <c r="E49" s="11"/>
      <c r="F49" s="32"/>
      <c r="G49" s="33"/>
      <c r="H49" s="33"/>
      <c r="I49" s="330">
        <f t="shared" si="12"/>
        <v>0</v>
      </c>
      <c r="J49" s="36">
        <f t="shared" si="13"/>
        <v>0</v>
      </c>
      <c r="K49" s="334"/>
      <c r="L49" s="120"/>
    </row>
    <row r="50" spans="1:12" ht="15.75" x14ac:dyDescent="0.25">
      <c r="A50" s="37">
        <v>8</v>
      </c>
      <c r="B50" s="49" t="s">
        <v>45</v>
      </c>
      <c r="C50" s="29" t="s">
        <v>46</v>
      </c>
      <c r="D50" s="21" t="s">
        <v>35</v>
      </c>
      <c r="E50" s="37"/>
      <c r="F50" s="59" t="s">
        <v>85</v>
      </c>
      <c r="G50" s="59" t="s">
        <v>86</v>
      </c>
      <c r="H50" s="60"/>
      <c r="I50" s="175" t="s">
        <v>26</v>
      </c>
      <c r="J50" s="329" t="s">
        <v>216</v>
      </c>
      <c r="K50" s="334" t="s">
        <v>226</v>
      </c>
      <c r="L50" s="120"/>
    </row>
    <row r="51" spans="1:12" ht="15.75" x14ac:dyDescent="0.25">
      <c r="A51" s="5">
        <v>8</v>
      </c>
      <c r="B51" s="50"/>
      <c r="C51" s="26" t="s">
        <v>3</v>
      </c>
      <c r="D51" s="14" t="s">
        <v>35</v>
      </c>
      <c r="E51" s="11">
        <v>8</v>
      </c>
      <c r="F51" s="16">
        <v>86</v>
      </c>
      <c r="G51" s="15">
        <v>85</v>
      </c>
      <c r="H51" s="15"/>
      <c r="I51" s="330">
        <f t="shared" ref="I51:I55" si="14">SUM(F51:H51)</f>
        <v>171</v>
      </c>
      <c r="J51" s="36">
        <f>SUM(E51,I51)</f>
        <v>179</v>
      </c>
      <c r="K51" s="334">
        <v>179</v>
      </c>
      <c r="L51" s="120">
        <f>SUM(K51:K55)</f>
        <v>543</v>
      </c>
    </row>
    <row r="52" spans="1:12" ht="15.75" x14ac:dyDescent="0.25">
      <c r="A52" s="5">
        <v>8</v>
      </c>
      <c r="B52" s="94"/>
      <c r="C52" s="97" t="s">
        <v>114</v>
      </c>
      <c r="D52" s="14" t="s">
        <v>35</v>
      </c>
      <c r="E52" s="11">
        <v>0</v>
      </c>
      <c r="F52" s="16">
        <v>96</v>
      </c>
      <c r="G52" s="15">
        <v>97</v>
      </c>
      <c r="H52" s="15"/>
      <c r="I52" s="330">
        <f t="shared" si="14"/>
        <v>193</v>
      </c>
      <c r="J52" s="36">
        <f t="shared" ref="J52:J55" si="15">SUM(E52,I52)</f>
        <v>193</v>
      </c>
      <c r="K52" s="334">
        <v>193</v>
      </c>
      <c r="L52" s="120"/>
    </row>
    <row r="53" spans="1:12" ht="15.75" x14ac:dyDescent="0.25">
      <c r="A53" s="5">
        <v>8</v>
      </c>
      <c r="B53" s="50"/>
      <c r="C53" s="26" t="s">
        <v>16</v>
      </c>
      <c r="D53" s="14" t="s">
        <v>35</v>
      </c>
      <c r="E53" s="11">
        <v>8</v>
      </c>
      <c r="F53" s="16">
        <v>84</v>
      </c>
      <c r="G53" s="15">
        <v>76</v>
      </c>
      <c r="H53" s="15"/>
      <c r="I53" s="330">
        <f t="shared" si="14"/>
        <v>160</v>
      </c>
      <c r="J53" s="36">
        <f t="shared" si="15"/>
        <v>168</v>
      </c>
      <c r="K53" s="334"/>
      <c r="L53" s="120"/>
    </row>
    <row r="54" spans="1:12" ht="15.75" x14ac:dyDescent="0.25">
      <c r="A54" s="5">
        <v>8</v>
      </c>
      <c r="B54" s="94"/>
      <c r="C54" s="97" t="s">
        <v>113</v>
      </c>
      <c r="D54" s="14" t="s">
        <v>35</v>
      </c>
      <c r="E54" s="11">
        <v>5</v>
      </c>
      <c r="F54" s="16">
        <v>80</v>
      </c>
      <c r="G54" s="16">
        <v>86</v>
      </c>
      <c r="H54" s="16"/>
      <c r="I54" s="330">
        <f t="shared" si="14"/>
        <v>166</v>
      </c>
      <c r="J54" s="36">
        <f t="shared" si="15"/>
        <v>171</v>
      </c>
      <c r="K54" s="334">
        <v>171</v>
      </c>
      <c r="L54" s="120"/>
    </row>
    <row r="55" spans="1:12" ht="15.75" x14ac:dyDescent="0.25">
      <c r="A55" s="5">
        <v>8</v>
      </c>
      <c r="B55" s="50"/>
      <c r="C55" s="26"/>
      <c r="D55" s="14" t="s">
        <v>35</v>
      </c>
      <c r="E55" s="11"/>
      <c r="F55" s="16"/>
      <c r="G55" s="15"/>
      <c r="H55" s="15"/>
      <c r="I55" s="330">
        <f t="shared" si="14"/>
        <v>0</v>
      </c>
      <c r="J55" s="36">
        <f t="shared" si="15"/>
        <v>0</v>
      </c>
      <c r="K55" s="334"/>
      <c r="L55" s="120"/>
    </row>
    <row r="56" spans="1:12" ht="15.75" x14ac:dyDescent="0.25">
      <c r="A56" s="37">
        <v>9</v>
      </c>
      <c r="B56" s="49" t="s">
        <v>45</v>
      </c>
      <c r="C56" s="29" t="s">
        <v>46</v>
      </c>
      <c r="D56" s="21" t="s">
        <v>75</v>
      </c>
      <c r="E56" s="37"/>
      <c r="F56" s="59" t="s">
        <v>85</v>
      </c>
      <c r="G56" s="59" t="s">
        <v>86</v>
      </c>
      <c r="H56" s="60"/>
      <c r="I56" s="175" t="s">
        <v>26</v>
      </c>
      <c r="J56" s="329" t="s">
        <v>216</v>
      </c>
      <c r="K56" s="334" t="s">
        <v>226</v>
      </c>
      <c r="L56" s="120"/>
    </row>
    <row r="57" spans="1:12" ht="15.75" x14ac:dyDescent="0.25">
      <c r="A57" s="5">
        <v>9</v>
      </c>
      <c r="B57" s="50"/>
      <c r="C57" s="26" t="s">
        <v>33</v>
      </c>
      <c r="D57" s="14" t="s">
        <v>75</v>
      </c>
      <c r="E57" s="11">
        <v>0</v>
      </c>
      <c r="F57" s="16">
        <v>88</v>
      </c>
      <c r="G57" s="15">
        <v>92</v>
      </c>
      <c r="H57" s="15"/>
      <c r="I57" s="330">
        <f t="shared" ref="I57:I62" si="16">SUM(F57:H57)</f>
        <v>180</v>
      </c>
      <c r="J57" s="36">
        <f>SUM(E57,I57)</f>
        <v>180</v>
      </c>
      <c r="K57" s="334">
        <v>180</v>
      </c>
      <c r="L57" s="120">
        <f>SUM(K57:K62)</f>
        <v>533</v>
      </c>
    </row>
    <row r="58" spans="1:12" ht="15.75" x14ac:dyDescent="0.25">
      <c r="A58" s="5">
        <v>9</v>
      </c>
      <c r="B58" s="50"/>
      <c r="C58" s="26" t="s">
        <v>10</v>
      </c>
      <c r="D58" s="14" t="s">
        <v>75</v>
      </c>
      <c r="E58" s="11">
        <v>8</v>
      </c>
      <c r="F58" s="13">
        <v>74</v>
      </c>
      <c r="G58" s="13">
        <v>80</v>
      </c>
      <c r="H58" s="13"/>
      <c r="I58" s="330">
        <f t="shared" si="16"/>
        <v>154</v>
      </c>
      <c r="J58" s="36">
        <f t="shared" ref="J58:J62" si="17">SUM(E58,I58)</f>
        <v>162</v>
      </c>
      <c r="K58" s="334"/>
      <c r="L58" s="120"/>
    </row>
    <row r="59" spans="1:12" ht="15.75" x14ac:dyDescent="0.25">
      <c r="A59" s="5">
        <v>9</v>
      </c>
      <c r="B59" s="50"/>
      <c r="C59" s="26" t="s">
        <v>21</v>
      </c>
      <c r="D59" s="14" t="s">
        <v>75</v>
      </c>
      <c r="E59" s="11">
        <v>0</v>
      </c>
      <c r="F59" s="32">
        <v>90</v>
      </c>
      <c r="G59" s="32">
        <v>92</v>
      </c>
      <c r="H59" s="32"/>
      <c r="I59" s="330">
        <f t="shared" si="16"/>
        <v>182</v>
      </c>
      <c r="J59" s="36">
        <f t="shared" si="17"/>
        <v>182</v>
      </c>
      <c r="K59" s="334">
        <v>182</v>
      </c>
      <c r="L59" s="120"/>
    </row>
    <row r="60" spans="1:12" ht="15.75" x14ac:dyDescent="0.25">
      <c r="A60" s="5">
        <v>9</v>
      </c>
      <c r="B60" s="50"/>
      <c r="C60" s="26" t="s">
        <v>13</v>
      </c>
      <c r="D60" s="14" t="s">
        <v>75</v>
      </c>
      <c r="E60" s="11">
        <v>8</v>
      </c>
      <c r="F60" s="16">
        <v>76</v>
      </c>
      <c r="G60" s="15">
        <v>77</v>
      </c>
      <c r="H60" s="15"/>
      <c r="I60" s="330">
        <f t="shared" si="16"/>
        <v>153</v>
      </c>
      <c r="J60" s="36">
        <f t="shared" si="17"/>
        <v>161</v>
      </c>
      <c r="K60" s="334"/>
      <c r="L60" s="120"/>
    </row>
    <row r="61" spans="1:12" ht="15.75" x14ac:dyDescent="0.25">
      <c r="A61" s="5">
        <v>9</v>
      </c>
      <c r="B61" s="50"/>
      <c r="C61" s="26" t="s">
        <v>153</v>
      </c>
      <c r="D61" s="14" t="s">
        <v>75</v>
      </c>
      <c r="E61" s="11">
        <v>8</v>
      </c>
      <c r="F61" s="16"/>
      <c r="G61" s="15"/>
      <c r="H61" s="15"/>
      <c r="I61" s="330">
        <f t="shared" si="16"/>
        <v>0</v>
      </c>
      <c r="J61" s="36">
        <f t="shared" si="17"/>
        <v>8</v>
      </c>
      <c r="K61" s="334"/>
      <c r="L61" s="120"/>
    </row>
    <row r="62" spans="1:12" ht="15.75" x14ac:dyDescent="0.25">
      <c r="A62" s="5">
        <v>9</v>
      </c>
      <c r="B62" s="50"/>
      <c r="C62" s="26" t="s">
        <v>12</v>
      </c>
      <c r="D62" s="14" t="s">
        <v>75</v>
      </c>
      <c r="E62" s="11">
        <v>8</v>
      </c>
      <c r="F62" s="16">
        <v>89</v>
      </c>
      <c r="G62" s="15">
        <v>74</v>
      </c>
      <c r="H62" s="15"/>
      <c r="I62" s="330">
        <f t="shared" si="16"/>
        <v>163</v>
      </c>
      <c r="J62" s="36">
        <f t="shared" si="17"/>
        <v>171</v>
      </c>
      <c r="K62" s="334">
        <v>171</v>
      </c>
      <c r="L62" s="120"/>
    </row>
    <row r="63" spans="1:12" ht="15.75" x14ac:dyDescent="0.25">
      <c r="A63" s="37">
        <v>10</v>
      </c>
      <c r="B63" s="49" t="s">
        <v>45</v>
      </c>
      <c r="C63" s="29" t="s">
        <v>46</v>
      </c>
      <c r="D63" s="21" t="s">
        <v>110</v>
      </c>
      <c r="E63" s="37"/>
      <c r="F63" s="59" t="s">
        <v>85</v>
      </c>
      <c r="G63" s="59" t="s">
        <v>86</v>
      </c>
      <c r="H63" s="60"/>
      <c r="I63" s="175" t="s">
        <v>26</v>
      </c>
      <c r="J63" s="329" t="s">
        <v>216</v>
      </c>
      <c r="K63" s="334" t="s">
        <v>226</v>
      </c>
      <c r="L63" s="120"/>
    </row>
    <row r="64" spans="1:12" ht="15.75" x14ac:dyDescent="0.25">
      <c r="A64" s="5">
        <v>10</v>
      </c>
      <c r="B64" s="50"/>
      <c r="C64" s="26" t="s">
        <v>181</v>
      </c>
      <c r="D64" s="14" t="s">
        <v>110</v>
      </c>
      <c r="E64" s="11">
        <v>5</v>
      </c>
      <c r="F64" s="13">
        <v>75</v>
      </c>
      <c r="G64" s="13">
        <v>81</v>
      </c>
      <c r="H64" s="13"/>
      <c r="I64" s="330">
        <f t="shared" ref="I64:I68" si="18">SUM(F64:H64)</f>
        <v>156</v>
      </c>
      <c r="J64" s="36">
        <f>SUM(E64,I64)</f>
        <v>161</v>
      </c>
      <c r="K64" s="334">
        <v>161</v>
      </c>
      <c r="L64" s="120">
        <f>SUM(K64:K68)</f>
        <v>503</v>
      </c>
    </row>
    <row r="65" spans="1:12" ht="15.75" x14ac:dyDescent="0.25">
      <c r="A65" s="5">
        <v>10</v>
      </c>
      <c r="B65" s="50"/>
      <c r="C65" s="26" t="s">
        <v>161</v>
      </c>
      <c r="D65" s="14" t="s">
        <v>110</v>
      </c>
      <c r="E65" s="11">
        <v>5</v>
      </c>
      <c r="F65" s="13"/>
      <c r="G65" s="13"/>
      <c r="H65" s="13"/>
      <c r="I65" s="330">
        <f t="shared" si="18"/>
        <v>0</v>
      </c>
      <c r="J65" s="36">
        <f t="shared" ref="J65:J68" si="19">SUM(E65,I65)</f>
        <v>5</v>
      </c>
      <c r="K65" s="334"/>
      <c r="L65" s="120"/>
    </row>
    <row r="66" spans="1:12" ht="15.75" x14ac:dyDescent="0.25">
      <c r="A66" s="5">
        <v>10</v>
      </c>
      <c r="B66" s="50"/>
      <c r="C66" s="26" t="s">
        <v>154</v>
      </c>
      <c r="D66" s="14" t="s">
        <v>110</v>
      </c>
      <c r="E66" s="11">
        <v>8</v>
      </c>
      <c r="F66" s="13">
        <v>89</v>
      </c>
      <c r="G66" s="13">
        <v>85</v>
      </c>
      <c r="H66" s="13"/>
      <c r="I66" s="330">
        <f t="shared" si="18"/>
        <v>174</v>
      </c>
      <c r="J66" s="36">
        <f t="shared" si="19"/>
        <v>182</v>
      </c>
      <c r="K66" s="334">
        <v>182</v>
      </c>
      <c r="L66" s="120"/>
    </row>
    <row r="67" spans="1:12" ht="15.75" x14ac:dyDescent="0.25">
      <c r="A67" s="5">
        <v>10</v>
      </c>
      <c r="B67" s="50"/>
      <c r="C67" s="26" t="s">
        <v>171</v>
      </c>
      <c r="D67" s="14" t="s">
        <v>110</v>
      </c>
      <c r="E67" s="11">
        <v>8</v>
      </c>
      <c r="F67" s="16">
        <v>76</v>
      </c>
      <c r="G67" s="15">
        <v>76</v>
      </c>
      <c r="H67" s="15"/>
      <c r="I67" s="330">
        <f t="shared" si="18"/>
        <v>152</v>
      </c>
      <c r="J67" s="36">
        <f t="shared" si="19"/>
        <v>160</v>
      </c>
      <c r="K67" s="334">
        <v>160</v>
      </c>
      <c r="L67" s="120"/>
    </row>
    <row r="68" spans="1:12" ht="15.75" x14ac:dyDescent="0.25">
      <c r="A68" s="5">
        <v>10</v>
      </c>
      <c r="B68" s="50"/>
      <c r="C68" s="26" t="s">
        <v>239</v>
      </c>
      <c r="D68" s="14" t="s">
        <v>110</v>
      </c>
      <c r="E68" s="11">
        <v>8</v>
      </c>
      <c r="F68" s="13">
        <v>74</v>
      </c>
      <c r="G68" s="13">
        <v>63</v>
      </c>
      <c r="H68" s="13"/>
      <c r="I68" s="330">
        <f t="shared" si="18"/>
        <v>137</v>
      </c>
      <c r="J68" s="36">
        <f t="shared" si="19"/>
        <v>145</v>
      </c>
      <c r="K68" s="334"/>
      <c r="L68" s="120"/>
    </row>
    <row r="69" spans="1:12" ht="15.75" x14ac:dyDescent="0.25">
      <c r="A69" s="37">
        <v>11</v>
      </c>
      <c r="B69" s="49" t="s">
        <v>45</v>
      </c>
      <c r="C69" s="29" t="s">
        <v>46</v>
      </c>
      <c r="D69" s="21" t="s">
        <v>152</v>
      </c>
      <c r="E69" s="37"/>
      <c r="F69" s="59" t="s">
        <v>85</v>
      </c>
      <c r="G69" s="59" t="s">
        <v>86</v>
      </c>
      <c r="H69" s="60"/>
      <c r="I69" s="175" t="s">
        <v>26</v>
      </c>
      <c r="J69" s="329" t="s">
        <v>216</v>
      </c>
      <c r="K69" s="334" t="s">
        <v>226</v>
      </c>
      <c r="L69" s="120"/>
    </row>
    <row r="70" spans="1:12" ht="15.75" x14ac:dyDescent="0.25">
      <c r="A70" s="5">
        <v>11</v>
      </c>
      <c r="B70" s="50"/>
      <c r="C70" s="26" t="s">
        <v>155</v>
      </c>
      <c r="D70" s="14" t="s">
        <v>152</v>
      </c>
      <c r="E70" s="11">
        <v>8</v>
      </c>
      <c r="F70" s="13">
        <v>86</v>
      </c>
      <c r="G70" s="13">
        <v>91</v>
      </c>
      <c r="H70" s="13"/>
      <c r="I70" s="330">
        <f t="shared" ref="I70:I75" si="20">SUM(F70:H70)</f>
        <v>177</v>
      </c>
      <c r="J70" s="36">
        <f>SUM(E70,I70)</f>
        <v>185</v>
      </c>
      <c r="K70" s="334">
        <v>185</v>
      </c>
      <c r="L70" s="120">
        <f>SUM(K70:K75)</f>
        <v>542</v>
      </c>
    </row>
    <row r="71" spans="1:12" ht="15.75" x14ac:dyDescent="0.25">
      <c r="A71" s="5">
        <v>11</v>
      </c>
      <c r="B71" s="50"/>
      <c r="C71" s="98" t="s">
        <v>156</v>
      </c>
      <c r="D71" s="14" t="s">
        <v>152</v>
      </c>
      <c r="E71" s="11">
        <v>8</v>
      </c>
      <c r="F71" s="16">
        <v>76</v>
      </c>
      <c r="G71" s="15">
        <v>85</v>
      </c>
      <c r="H71" s="15"/>
      <c r="I71" s="330">
        <f t="shared" si="20"/>
        <v>161</v>
      </c>
      <c r="J71" s="36">
        <f t="shared" ref="J71:J75" si="21">SUM(E71,I71)</f>
        <v>169</v>
      </c>
      <c r="K71" s="334"/>
      <c r="L71" s="120"/>
    </row>
    <row r="72" spans="1:12" ht="15.75" x14ac:dyDescent="0.25">
      <c r="A72" s="5">
        <v>11</v>
      </c>
      <c r="B72" s="50"/>
      <c r="C72" s="26" t="s">
        <v>127</v>
      </c>
      <c r="D72" s="14" t="s">
        <v>152</v>
      </c>
      <c r="E72" s="11">
        <v>8</v>
      </c>
      <c r="F72" s="13">
        <v>80</v>
      </c>
      <c r="G72" s="13">
        <v>83</v>
      </c>
      <c r="H72" s="13"/>
      <c r="I72" s="330">
        <f t="shared" si="20"/>
        <v>163</v>
      </c>
      <c r="J72" s="36">
        <f t="shared" si="21"/>
        <v>171</v>
      </c>
      <c r="K72" s="334"/>
      <c r="L72" s="120"/>
    </row>
    <row r="73" spans="1:12" ht="15.75" x14ac:dyDescent="0.25">
      <c r="A73" s="5">
        <v>11</v>
      </c>
      <c r="B73" s="50"/>
      <c r="C73" s="26" t="s">
        <v>131</v>
      </c>
      <c r="D73" s="14" t="s">
        <v>152</v>
      </c>
      <c r="E73" s="11">
        <v>8</v>
      </c>
      <c r="F73" s="13">
        <v>78</v>
      </c>
      <c r="G73" s="13">
        <v>85</v>
      </c>
      <c r="H73" s="13"/>
      <c r="I73" s="330">
        <f t="shared" si="20"/>
        <v>163</v>
      </c>
      <c r="J73" s="36">
        <f t="shared" si="21"/>
        <v>171</v>
      </c>
      <c r="K73" s="334">
        <v>171</v>
      </c>
      <c r="L73" s="120"/>
    </row>
    <row r="74" spans="1:12" ht="15.75" x14ac:dyDescent="0.25">
      <c r="A74" s="5">
        <v>11</v>
      </c>
      <c r="B74" s="50"/>
      <c r="C74" s="93" t="s">
        <v>15</v>
      </c>
      <c r="D74" s="14" t="s">
        <v>152</v>
      </c>
      <c r="E74" s="11">
        <v>8</v>
      </c>
      <c r="F74" s="13">
        <v>93</v>
      </c>
      <c r="G74" s="13">
        <v>85</v>
      </c>
      <c r="H74" s="13"/>
      <c r="I74" s="330">
        <f t="shared" si="20"/>
        <v>178</v>
      </c>
      <c r="J74" s="36">
        <f t="shared" si="21"/>
        <v>186</v>
      </c>
      <c r="K74" s="334">
        <v>186</v>
      </c>
      <c r="L74" s="120"/>
    </row>
    <row r="75" spans="1:12" ht="15.75" x14ac:dyDescent="0.25">
      <c r="A75" s="5">
        <v>11</v>
      </c>
      <c r="B75" s="50"/>
      <c r="C75" s="26"/>
      <c r="D75" s="14" t="s">
        <v>152</v>
      </c>
      <c r="E75" s="11"/>
      <c r="F75" s="13"/>
      <c r="G75" s="13"/>
      <c r="H75" s="13"/>
      <c r="I75" s="330">
        <f t="shared" si="20"/>
        <v>0</v>
      </c>
      <c r="J75" s="36">
        <f t="shared" si="21"/>
        <v>0</v>
      </c>
      <c r="K75" s="334"/>
      <c r="L75" s="120"/>
    </row>
    <row r="76" spans="1:12" ht="15.75" x14ac:dyDescent="0.25">
      <c r="A76" s="37">
        <v>12</v>
      </c>
      <c r="B76" s="49"/>
      <c r="C76" s="29" t="s">
        <v>46</v>
      </c>
      <c r="D76" s="21" t="s">
        <v>101</v>
      </c>
      <c r="E76" s="37"/>
      <c r="F76" s="59" t="s">
        <v>85</v>
      </c>
      <c r="G76" s="59" t="s">
        <v>86</v>
      </c>
      <c r="H76" s="60"/>
      <c r="I76" s="175" t="s">
        <v>26</v>
      </c>
      <c r="J76" s="329" t="s">
        <v>216</v>
      </c>
      <c r="K76" s="334" t="s">
        <v>226</v>
      </c>
      <c r="L76" s="120"/>
    </row>
    <row r="77" spans="1:12" ht="15.75" x14ac:dyDescent="0.25">
      <c r="A77" s="5">
        <v>12</v>
      </c>
      <c r="B77" s="94"/>
      <c r="C77" s="97" t="s">
        <v>141</v>
      </c>
      <c r="D77" s="14" t="s">
        <v>101</v>
      </c>
      <c r="E77" s="11">
        <v>8</v>
      </c>
      <c r="F77" s="16"/>
      <c r="G77" s="15"/>
      <c r="H77" s="15"/>
      <c r="I77" s="330">
        <f t="shared" ref="I77:I82" si="22">SUM(F77:H77)</f>
        <v>0</v>
      </c>
      <c r="J77" s="36">
        <f>SUM(E77,I77)</f>
        <v>8</v>
      </c>
      <c r="K77" s="334"/>
      <c r="L77" s="120"/>
    </row>
    <row r="78" spans="1:12" ht="15.75" x14ac:dyDescent="0.25">
      <c r="A78" s="5">
        <v>12</v>
      </c>
      <c r="B78" s="51"/>
      <c r="C78" s="31" t="s">
        <v>160</v>
      </c>
      <c r="D78" s="14" t="s">
        <v>101</v>
      </c>
      <c r="E78" s="11">
        <v>8</v>
      </c>
      <c r="F78" s="32">
        <v>69</v>
      </c>
      <c r="G78" s="32">
        <v>64</v>
      </c>
      <c r="H78" s="32"/>
      <c r="I78" s="330">
        <f t="shared" si="22"/>
        <v>133</v>
      </c>
      <c r="J78" s="36">
        <f t="shared" ref="J78:J81" si="23">SUM(E78,I78)</f>
        <v>141</v>
      </c>
      <c r="K78" s="334">
        <v>141</v>
      </c>
      <c r="L78" s="120">
        <f>SUM(K77:K81)</f>
        <v>300</v>
      </c>
    </row>
    <row r="79" spans="1:12" ht="15.75" x14ac:dyDescent="0.25">
      <c r="A79" s="5">
        <v>12</v>
      </c>
      <c r="B79" s="50"/>
      <c r="C79" s="162" t="s">
        <v>184</v>
      </c>
      <c r="D79" s="14" t="s">
        <v>101</v>
      </c>
      <c r="E79" s="11">
        <v>8</v>
      </c>
      <c r="F79" s="32">
        <v>70</v>
      </c>
      <c r="G79" s="32">
        <v>81</v>
      </c>
      <c r="H79" s="32"/>
      <c r="I79" s="330">
        <f t="shared" si="22"/>
        <v>151</v>
      </c>
      <c r="J79" s="36">
        <f t="shared" si="23"/>
        <v>159</v>
      </c>
      <c r="K79" s="334">
        <v>159</v>
      </c>
      <c r="L79" s="120"/>
    </row>
    <row r="80" spans="1:12" ht="15.75" x14ac:dyDescent="0.25">
      <c r="A80" s="5">
        <v>12</v>
      </c>
      <c r="B80" s="51"/>
      <c r="C80" s="31" t="s">
        <v>185</v>
      </c>
      <c r="D80" s="14" t="s">
        <v>101</v>
      </c>
      <c r="E80" s="11">
        <v>8</v>
      </c>
      <c r="F80" s="13"/>
      <c r="G80" s="13"/>
      <c r="H80" s="13"/>
      <c r="I80" s="330">
        <f t="shared" si="22"/>
        <v>0</v>
      </c>
      <c r="J80" s="36">
        <f t="shared" si="23"/>
        <v>8</v>
      </c>
      <c r="K80" s="334"/>
      <c r="L80" s="120"/>
    </row>
    <row r="81" spans="1:12" ht="15.75" x14ac:dyDescent="0.25">
      <c r="A81" s="5">
        <v>12</v>
      </c>
      <c r="B81" s="50"/>
      <c r="C81" s="31" t="s">
        <v>186</v>
      </c>
      <c r="D81" s="14" t="s">
        <v>101</v>
      </c>
      <c r="E81" s="11">
        <v>8</v>
      </c>
      <c r="F81" s="32"/>
      <c r="G81" s="32"/>
      <c r="H81" s="32"/>
      <c r="I81" s="330">
        <f t="shared" si="22"/>
        <v>0</v>
      </c>
      <c r="J81" s="36">
        <f t="shared" si="23"/>
        <v>8</v>
      </c>
      <c r="K81" s="334"/>
      <c r="L81" s="120"/>
    </row>
    <row r="82" spans="1:12" ht="15.75" x14ac:dyDescent="0.25">
      <c r="A82" s="5">
        <v>12</v>
      </c>
      <c r="B82" s="50"/>
      <c r="C82" s="31"/>
      <c r="D82" s="14" t="s">
        <v>101</v>
      </c>
      <c r="E82" s="11"/>
      <c r="F82" s="32"/>
      <c r="G82" s="32"/>
      <c r="H82" s="32"/>
      <c r="I82" s="330">
        <f t="shared" si="22"/>
        <v>0</v>
      </c>
      <c r="J82" s="36"/>
      <c r="K82" s="334"/>
      <c r="L82" s="120"/>
    </row>
    <row r="83" spans="1:12" ht="15.75" x14ac:dyDescent="0.25">
      <c r="A83" s="61" t="s">
        <v>87</v>
      </c>
      <c r="B83" s="52">
        <v>1</v>
      </c>
      <c r="C83" s="24" t="s">
        <v>107</v>
      </c>
      <c r="D83" s="25" t="s">
        <v>44</v>
      </c>
      <c r="E83" s="18"/>
      <c r="F83" s="58" t="s">
        <v>85</v>
      </c>
      <c r="G83" s="58" t="s">
        <v>86</v>
      </c>
      <c r="H83" s="58"/>
      <c r="I83" s="35" t="s">
        <v>26</v>
      </c>
      <c r="J83" s="35" t="s">
        <v>32</v>
      </c>
      <c r="K83" s="315"/>
      <c r="L83" s="120"/>
    </row>
    <row r="84" spans="1:12" ht="15.75" x14ac:dyDescent="0.25">
      <c r="A84" s="61" t="s">
        <v>87</v>
      </c>
      <c r="B84" s="52">
        <v>2</v>
      </c>
      <c r="C84" s="24" t="s">
        <v>77</v>
      </c>
      <c r="D84" s="25" t="s">
        <v>44</v>
      </c>
      <c r="E84" s="18"/>
      <c r="F84" s="58" t="s">
        <v>85</v>
      </c>
      <c r="G84" s="58" t="s">
        <v>86</v>
      </c>
      <c r="H84" s="58"/>
      <c r="I84" s="35" t="s">
        <v>26</v>
      </c>
      <c r="J84" s="35" t="s">
        <v>32</v>
      </c>
      <c r="K84" s="114"/>
      <c r="L84" s="120"/>
    </row>
    <row r="85" spans="1:12" ht="15.75" x14ac:dyDescent="0.25">
      <c r="A85" s="61" t="s">
        <v>87</v>
      </c>
      <c r="B85" s="52">
        <v>3</v>
      </c>
      <c r="C85" s="27" t="s">
        <v>79</v>
      </c>
      <c r="D85" s="25" t="s">
        <v>44</v>
      </c>
      <c r="E85" s="18"/>
      <c r="F85" s="58" t="s">
        <v>85</v>
      </c>
      <c r="G85" s="58" t="s">
        <v>86</v>
      </c>
      <c r="H85" s="58"/>
      <c r="I85" s="35" t="s">
        <v>26</v>
      </c>
      <c r="J85" s="35" t="s">
        <v>32</v>
      </c>
      <c r="K85" s="114"/>
      <c r="L85" s="120"/>
    </row>
    <row r="86" spans="1:12" ht="15.75" x14ac:dyDescent="0.25">
      <c r="A86" s="61" t="s">
        <v>87</v>
      </c>
      <c r="B86" s="52">
        <v>4</v>
      </c>
      <c r="C86" s="24" t="s">
        <v>105</v>
      </c>
      <c r="D86" s="25" t="s">
        <v>44</v>
      </c>
      <c r="E86" s="18"/>
      <c r="F86" s="58" t="s">
        <v>85</v>
      </c>
      <c r="G86" s="58" t="s">
        <v>86</v>
      </c>
      <c r="H86" s="58"/>
      <c r="I86" s="35" t="s">
        <v>26</v>
      </c>
      <c r="J86" s="35" t="s">
        <v>32</v>
      </c>
      <c r="K86" s="114"/>
      <c r="L86" s="120"/>
    </row>
    <row r="87" spans="1:12" ht="15.75" x14ac:dyDescent="0.25">
      <c r="A87" s="61" t="s">
        <v>87</v>
      </c>
      <c r="B87" s="54">
        <v>5</v>
      </c>
      <c r="C87" s="28" t="s">
        <v>106</v>
      </c>
      <c r="D87" s="25" t="s">
        <v>44</v>
      </c>
      <c r="E87" s="18"/>
      <c r="F87" s="58" t="s">
        <v>85</v>
      </c>
      <c r="G87" s="58" t="s">
        <v>86</v>
      </c>
      <c r="H87" s="58"/>
      <c r="I87" s="35" t="s">
        <v>26</v>
      </c>
      <c r="J87" s="35" t="s">
        <v>32</v>
      </c>
      <c r="K87" s="114"/>
      <c r="L87" s="120"/>
    </row>
    <row r="88" spans="1:12" ht="15.75" x14ac:dyDescent="0.25">
      <c r="A88" s="61" t="s">
        <v>87</v>
      </c>
      <c r="B88" s="53">
        <v>6</v>
      </c>
      <c r="C88" s="27" t="s">
        <v>84</v>
      </c>
      <c r="D88" s="25" t="s">
        <v>44</v>
      </c>
      <c r="E88" s="18"/>
      <c r="F88" s="58" t="s">
        <v>85</v>
      </c>
      <c r="G88" s="58" t="s">
        <v>86</v>
      </c>
      <c r="H88" s="58"/>
      <c r="I88" s="35" t="s">
        <v>26</v>
      </c>
      <c r="J88" s="35" t="s">
        <v>32</v>
      </c>
      <c r="K88" s="116"/>
      <c r="L88" s="122"/>
    </row>
    <row r="89" spans="1:12" ht="15.75" x14ac:dyDescent="0.25">
      <c r="K89" s="117"/>
      <c r="L89" s="123"/>
    </row>
    <row r="90" spans="1:12" ht="15.75" x14ac:dyDescent="0.25">
      <c r="K90" s="117"/>
      <c r="L90" s="123"/>
    </row>
    <row r="91" spans="1:12" ht="15.75" x14ac:dyDescent="0.25">
      <c r="K91" s="117"/>
      <c r="L91" s="123"/>
    </row>
    <row r="92" spans="1:12" ht="15.75" x14ac:dyDescent="0.25">
      <c r="K92" s="117"/>
      <c r="L92" s="123"/>
    </row>
    <row r="93" spans="1:12" ht="16.5" x14ac:dyDescent="0.25">
      <c r="B93" s="63"/>
      <c r="C93" s="64" t="s">
        <v>242</v>
      </c>
      <c r="D93" s="68"/>
      <c r="E93" s="65"/>
      <c r="F93" s="66"/>
      <c r="G93" s="67"/>
      <c r="H93" s="67"/>
      <c r="I93" s="67"/>
      <c r="J93" s="69"/>
      <c r="K93" s="112"/>
      <c r="L93" s="123"/>
    </row>
    <row r="94" spans="1:12" ht="15.75" x14ac:dyDescent="0.25">
      <c r="B94" s="79" t="s">
        <v>83</v>
      </c>
      <c r="C94" s="80"/>
      <c r="D94" s="81"/>
      <c r="E94" s="82" t="s">
        <v>243</v>
      </c>
      <c r="F94" s="82"/>
      <c r="G94" s="83"/>
      <c r="H94" s="83"/>
      <c r="I94" s="84" t="s">
        <v>236</v>
      </c>
      <c r="J94" s="85"/>
      <c r="K94" s="113"/>
      <c r="L94" s="123"/>
    </row>
    <row r="95" spans="1:12" ht="15.75" x14ac:dyDescent="0.25">
      <c r="A95" s="71"/>
      <c r="B95" s="72" t="s">
        <v>87</v>
      </c>
      <c r="C95" s="73" t="s">
        <v>0</v>
      </c>
      <c r="D95" s="73" t="s">
        <v>1</v>
      </c>
      <c r="E95" s="77"/>
      <c r="F95" s="77"/>
      <c r="G95" s="117"/>
      <c r="H95" s="123"/>
    </row>
    <row r="96" spans="1:12" ht="15.75" x14ac:dyDescent="0.25">
      <c r="A96" s="61"/>
      <c r="B96" s="52"/>
      <c r="C96" s="24" t="s">
        <v>107</v>
      </c>
      <c r="D96" s="25" t="s">
        <v>44</v>
      </c>
      <c r="E96" s="35" t="s">
        <v>26</v>
      </c>
      <c r="F96" s="35" t="s">
        <v>32</v>
      </c>
      <c r="G96" s="117"/>
      <c r="H96" s="123"/>
      <c r="J96" s="325"/>
      <c r="K96" s="221" t="s">
        <v>169</v>
      </c>
    </row>
    <row r="97" spans="1:11" ht="15.75" x14ac:dyDescent="0.25">
      <c r="A97" s="5"/>
      <c r="B97" s="297">
        <v>1</v>
      </c>
      <c r="C97" s="287" t="s">
        <v>132</v>
      </c>
      <c r="D97" s="279" t="s">
        <v>174</v>
      </c>
      <c r="E97" s="274">
        <v>180</v>
      </c>
      <c r="F97" s="70">
        <v>30</v>
      </c>
      <c r="G97" s="117"/>
      <c r="H97" s="123"/>
      <c r="J97" s="293"/>
      <c r="K97" s="221" t="s">
        <v>195</v>
      </c>
    </row>
    <row r="98" spans="1:11" ht="15.75" x14ac:dyDescent="0.25">
      <c r="A98" s="5"/>
      <c r="B98" s="298">
        <v>2</v>
      </c>
      <c r="C98" s="286" t="s">
        <v>154</v>
      </c>
      <c r="D98" s="279" t="s">
        <v>157</v>
      </c>
      <c r="E98" s="308">
        <v>174</v>
      </c>
      <c r="F98" s="70">
        <v>26</v>
      </c>
      <c r="G98" s="117"/>
      <c r="H98" s="123"/>
    </row>
    <row r="99" spans="1:11" ht="15.75" x14ac:dyDescent="0.25">
      <c r="A99" s="5"/>
      <c r="B99" s="299">
        <v>3</v>
      </c>
      <c r="C99" s="288" t="s">
        <v>179</v>
      </c>
      <c r="D99" s="279" t="s">
        <v>174</v>
      </c>
      <c r="E99" s="306">
        <v>171</v>
      </c>
      <c r="F99" s="70">
        <v>23</v>
      </c>
      <c r="G99" s="117"/>
      <c r="H99" s="123"/>
    </row>
    <row r="100" spans="1:11" ht="15.75" x14ac:dyDescent="0.25">
      <c r="A100" s="5"/>
      <c r="B100" s="50">
        <v>4</v>
      </c>
      <c r="C100" s="287" t="s">
        <v>178</v>
      </c>
      <c r="D100" s="279" t="s">
        <v>174</v>
      </c>
      <c r="E100" s="307">
        <v>167</v>
      </c>
      <c r="F100" s="70">
        <v>21</v>
      </c>
      <c r="G100" s="117"/>
      <c r="H100" s="123"/>
    </row>
    <row r="101" spans="1:11" ht="15.75" x14ac:dyDescent="0.25">
      <c r="A101" s="5"/>
      <c r="B101" s="50">
        <v>5</v>
      </c>
      <c r="C101" s="286" t="s">
        <v>241</v>
      </c>
      <c r="D101" s="281" t="s">
        <v>74</v>
      </c>
      <c r="E101" s="306">
        <v>166</v>
      </c>
      <c r="F101" s="70">
        <v>20</v>
      </c>
      <c r="G101" s="292"/>
      <c r="H101" s="123"/>
    </row>
    <row r="102" spans="1:11" ht="15.75" x14ac:dyDescent="0.25">
      <c r="A102" s="5"/>
      <c r="B102" s="50">
        <v>6</v>
      </c>
      <c r="C102" s="289" t="s">
        <v>167</v>
      </c>
      <c r="D102" s="281" t="s">
        <v>157</v>
      </c>
      <c r="E102" s="309">
        <v>152</v>
      </c>
      <c r="F102" s="70">
        <v>19</v>
      </c>
      <c r="G102" s="292"/>
      <c r="H102" s="123"/>
    </row>
    <row r="103" spans="1:11" ht="15.75" x14ac:dyDescent="0.25">
      <c r="A103" s="5"/>
      <c r="B103" s="50">
        <v>7</v>
      </c>
      <c r="C103" s="287" t="s">
        <v>184</v>
      </c>
      <c r="D103" s="279" t="s">
        <v>101</v>
      </c>
      <c r="E103" s="277">
        <v>151</v>
      </c>
      <c r="F103" s="70">
        <v>18</v>
      </c>
      <c r="G103" s="117"/>
      <c r="H103" s="123"/>
    </row>
    <row r="104" spans="1:11" ht="15.75" x14ac:dyDescent="0.25">
      <c r="A104" s="5"/>
      <c r="B104" s="50">
        <v>8</v>
      </c>
      <c r="C104" s="290" t="s">
        <v>239</v>
      </c>
      <c r="D104" s="279" t="s">
        <v>157</v>
      </c>
      <c r="E104" s="309">
        <v>137</v>
      </c>
      <c r="F104" s="70">
        <v>17</v>
      </c>
      <c r="G104" s="117"/>
      <c r="H104" s="123"/>
    </row>
    <row r="105" spans="1:11" ht="15.75" x14ac:dyDescent="0.25">
      <c r="A105" s="5"/>
      <c r="B105" s="50">
        <v>9</v>
      </c>
      <c r="C105" s="289" t="s">
        <v>160</v>
      </c>
      <c r="D105" s="279" t="s">
        <v>101</v>
      </c>
      <c r="E105" s="276">
        <v>133</v>
      </c>
      <c r="F105" s="70">
        <v>16</v>
      </c>
      <c r="G105" s="117"/>
      <c r="H105" s="123"/>
    </row>
    <row r="106" spans="1:11" ht="15.75" x14ac:dyDescent="0.25">
      <c r="A106" s="5"/>
      <c r="B106" s="50">
        <v>10</v>
      </c>
      <c r="C106" s="290"/>
      <c r="D106" s="279"/>
      <c r="E106" s="309"/>
      <c r="F106" s="70">
        <v>15</v>
      </c>
      <c r="G106" s="117"/>
      <c r="H106" s="123"/>
    </row>
    <row r="107" spans="1:11" ht="15.75" x14ac:dyDescent="0.25">
      <c r="A107" s="5"/>
      <c r="B107" s="50"/>
      <c r="C107" s="273"/>
      <c r="D107" s="279"/>
      <c r="E107" s="280"/>
      <c r="F107" s="70"/>
      <c r="G107" s="117"/>
      <c r="H107" s="123"/>
    </row>
    <row r="108" spans="1:11" ht="15.75" x14ac:dyDescent="0.25">
      <c r="A108" s="61"/>
      <c r="B108" s="52"/>
      <c r="C108" s="282" t="s">
        <v>77</v>
      </c>
      <c r="D108" s="283" t="s">
        <v>44</v>
      </c>
      <c r="E108" s="56" t="s">
        <v>26</v>
      </c>
      <c r="F108" s="56" t="s">
        <v>32</v>
      </c>
      <c r="G108" s="117"/>
      <c r="H108" s="123"/>
    </row>
    <row r="109" spans="1:11" ht="15.75" x14ac:dyDescent="0.25">
      <c r="A109" s="5"/>
      <c r="B109" s="297">
        <v>1</v>
      </c>
      <c r="C109" s="241" t="s">
        <v>7</v>
      </c>
      <c r="D109" s="279" t="s">
        <v>187</v>
      </c>
      <c r="E109" s="308">
        <v>174</v>
      </c>
      <c r="F109" s="70">
        <v>30</v>
      </c>
      <c r="G109" s="117"/>
      <c r="H109" s="123"/>
    </row>
    <row r="110" spans="1:11" ht="15.75" x14ac:dyDescent="0.25">
      <c r="A110" s="5"/>
      <c r="B110" s="298">
        <v>2</v>
      </c>
      <c r="C110" s="241" t="s">
        <v>4</v>
      </c>
      <c r="D110" s="279" t="s">
        <v>5</v>
      </c>
      <c r="E110" s="308">
        <v>172</v>
      </c>
      <c r="F110" s="70">
        <v>26</v>
      </c>
      <c r="G110" s="117"/>
      <c r="H110" s="123"/>
    </row>
    <row r="111" spans="1:11" ht="15.75" x14ac:dyDescent="0.25">
      <c r="A111" s="5"/>
      <c r="B111" s="299">
        <v>3</v>
      </c>
      <c r="C111" s="241"/>
      <c r="D111" s="279"/>
      <c r="E111" s="308"/>
      <c r="F111" s="70"/>
      <c r="G111" s="114"/>
      <c r="H111" s="123"/>
    </row>
    <row r="112" spans="1:11" ht="15.75" x14ac:dyDescent="0.25">
      <c r="A112" s="5"/>
      <c r="B112" s="50"/>
      <c r="C112" s="241"/>
      <c r="D112" s="279"/>
      <c r="E112" s="280"/>
      <c r="F112" s="70"/>
      <c r="G112" s="114"/>
      <c r="H112" s="123"/>
    </row>
    <row r="113" spans="1:8" ht="15.75" x14ac:dyDescent="0.25">
      <c r="A113" s="61"/>
      <c r="B113" s="52"/>
      <c r="C113" s="284" t="s">
        <v>79</v>
      </c>
      <c r="D113" s="283" t="s">
        <v>44</v>
      </c>
      <c r="E113" s="56" t="s">
        <v>26</v>
      </c>
      <c r="F113" s="56" t="s">
        <v>32</v>
      </c>
      <c r="G113" s="117"/>
      <c r="H113" s="123"/>
    </row>
    <row r="114" spans="1:8" ht="15.75" x14ac:dyDescent="0.25">
      <c r="A114" s="5"/>
      <c r="B114" s="297">
        <v>1</v>
      </c>
      <c r="C114" s="241" t="s">
        <v>68</v>
      </c>
      <c r="D114" s="279" t="s">
        <v>103</v>
      </c>
      <c r="E114" s="306">
        <v>183</v>
      </c>
      <c r="F114" s="70">
        <v>30</v>
      </c>
      <c r="G114" s="117"/>
      <c r="H114" s="123"/>
    </row>
    <row r="115" spans="1:8" ht="15.75" x14ac:dyDescent="0.25">
      <c r="A115" s="5"/>
      <c r="B115" s="298">
        <v>2</v>
      </c>
      <c r="C115" s="241" t="s">
        <v>11</v>
      </c>
      <c r="D115" s="279" t="s">
        <v>187</v>
      </c>
      <c r="E115" s="306">
        <v>171</v>
      </c>
      <c r="F115" s="70">
        <v>26</v>
      </c>
      <c r="G115" s="117"/>
      <c r="H115" s="123"/>
    </row>
    <row r="116" spans="1:8" ht="15.75" x14ac:dyDescent="0.25">
      <c r="A116" s="5"/>
      <c r="B116" s="299">
        <v>3</v>
      </c>
      <c r="C116" s="241" t="s">
        <v>125</v>
      </c>
      <c r="D116" s="279" t="s">
        <v>190</v>
      </c>
      <c r="E116" s="312">
        <v>163</v>
      </c>
      <c r="F116" s="70">
        <v>23</v>
      </c>
      <c r="G116" s="117"/>
      <c r="H116" s="123"/>
    </row>
    <row r="117" spans="1:8" ht="15.75" x14ac:dyDescent="0.25">
      <c r="A117" s="5"/>
      <c r="B117" s="50">
        <v>4</v>
      </c>
      <c r="C117" s="241" t="s">
        <v>12</v>
      </c>
      <c r="D117" s="279" t="s">
        <v>9</v>
      </c>
      <c r="E117" s="312">
        <v>163</v>
      </c>
      <c r="F117" s="70">
        <v>21</v>
      </c>
      <c r="G117" s="117"/>
      <c r="H117" s="123"/>
    </row>
    <row r="118" spans="1:8" ht="15.75" x14ac:dyDescent="0.25">
      <c r="A118" s="5"/>
      <c r="B118" s="50">
        <v>5</v>
      </c>
      <c r="C118" s="241" t="s">
        <v>16</v>
      </c>
      <c r="D118" s="279" t="s">
        <v>188</v>
      </c>
      <c r="E118" s="306">
        <v>160</v>
      </c>
      <c r="F118" s="70">
        <v>20</v>
      </c>
      <c r="G118" s="117"/>
      <c r="H118" s="123"/>
    </row>
    <row r="119" spans="1:8" ht="15.75" x14ac:dyDescent="0.25">
      <c r="A119" s="5"/>
      <c r="B119" s="50">
        <v>6</v>
      </c>
      <c r="C119" s="241" t="s">
        <v>93</v>
      </c>
      <c r="D119" s="279" t="s">
        <v>190</v>
      </c>
      <c r="E119" s="306">
        <v>157</v>
      </c>
      <c r="F119" s="70">
        <v>19</v>
      </c>
      <c r="G119" s="117"/>
      <c r="H119" s="123"/>
    </row>
    <row r="120" spans="1:8" ht="15.75" x14ac:dyDescent="0.25">
      <c r="A120" s="5"/>
      <c r="B120" s="50">
        <v>7</v>
      </c>
      <c r="C120" s="241" t="s">
        <v>10</v>
      </c>
      <c r="D120" s="279" t="s">
        <v>9</v>
      </c>
      <c r="E120" s="306">
        <v>154</v>
      </c>
      <c r="F120" s="70">
        <v>18</v>
      </c>
      <c r="G120" s="117"/>
      <c r="H120" s="123"/>
    </row>
    <row r="121" spans="1:8" ht="15.75" x14ac:dyDescent="0.25">
      <c r="A121" s="5"/>
      <c r="B121" s="50">
        <v>8</v>
      </c>
      <c r="C121" s="241" t="s">
        <v>13</v>
      </c>
      <c r="D121" s="279" t="s">
        <v>9</v>
      </c>
      <c r="E121" s="306">
        <v>153</v>
      </c>
      <c r="F121" s="70">
        <v>17</v>
      </c>
      <c r="G121" s="117"/>
      <c r="H121" s="123"/>
    </row>
    <row r="122" spans="1:8" ht="15.75" x14ac:dyDescent="0.25">
      <c r="A122" s="5"/>
      <c r="B122" s="50">
        <v>9</v>
      </c>
      <c r="C122" s="273"/>
      <c r="D122" s="279"/>
      <c r="E122" s="275"/>
      <c r="F122" s="70">
        <v>16</v>
      </c>
      <c r="G122" s="117"/>
      <c r="H122" s="123"/>
    </row>
    <row r="123" spans="1:8" ht="15.75" x14ac:dyDescent="0.25">
      <c r="A123" s="61"/>
      <c r="B123" s="52"/>
      <c r="C123" s="282" t="s">
        <v>105</v>
      </c>
      <c r="D123" s="283" t="s">
        <v>44</v>
      </c>
      <c r="E123" s="56" t="s">
        <v>26</v>
      </c>
      <c r="F123" s="56" t="s">
        <v>32</v>
      </c>
      <c r="G123" s="117"/>
      <c r="H123" s="123"/>
    </row>
    <row r="124" spans="1:8" ht="15.75" x14ac:dyDescent="0.25">
      <c r="A124" s="5"/>
      <c r="B124" s="297">
        <v>1</v>
      </c>
      <c r="C124" s="241" t="s">
        <v>15</v>
      </c>
      <c r="D124" s="279" t="s">
        <v>191</v>
      </c>
      <c r="E124" s="306">
        <v>178</v>
      </c>
      <c r="F124" s="70">
        <v>30</v>
      </c>
      <c r="G124" s="117"/>
      <c r="H124" s="123"/>
    </row>
    <row r="125" spans="1:8" ht="15.75" x14ac:dyDescent="0.25">
      <c r="A125" s="5"/>
      <c r="B125" s="298">
        <v>2</v>
      </c>
      <c r="C125" s="241" t="s">
        <v>155</v>
      </c>
      <c r="D125" s="279" t="s">
        <v>191</v>
      </c>
      <c r="E125" s="306">
        <v>177</v>
      </c>
      <c r="F125" s="70">
        <v>26</v>
      </c>
      <c r="G125" s="117"/>
      <c r="H125" s="123"/>
    </row>
    <row r="126" spans="1:8" ht="15.75" x14ac:dyDescent="0.25">
      <c r="A126" s="5"/>
      <c r="B126" s="299">
        <v>3</v>
      </c>
      <c r="C126" s="241" t="s">
        <v>3</v>
      </c>
      <c r="D126" s="279" t="s">
        <v>187</v>
      </c>
      <c r="E126" s="306">
        <v>171</v>
      </c>
      <c r="F126" s="70">
        <v>23</v>
      </c>
      <c r="G126" s="117"/>
      <c r="H126" s="123"/>
    </row>
    <row r="127" spans="1:8" ht="15.75" x14ac:dyDescent="0.25">
      <c r="A127" s="5"/>
      <c r="B127" s="50">
        <v>4</v>
      </c>
      <c r="C127" s="241" t="s">
        <v>131</v>
      </c>
      <c r="D127" s="279" t="s">
        <v>191</v>
      </c>
      <c r="E127" s="306">
        <v>163</v>
      </c>
      <c r="F127" s="70">
        <v>21</v>
      </c>
      <c r="G127" s="311"/>
      <c r="H127" s="123"/>
    </row>
    <row r="128" spans="1:8" ht="15.75" x14ac:dyDescent="0.25">
      <c r="A128" s="5"/>
      <c r="B128" s="94">
        <v>5</v>
      </c>
      <c r="C128" s="241" t="s">
        <v>127</v>
      </c>
      <c r="D128" s="279" t="s">
        <v>191</v>
      </c>
      <c r="E128" s="306">
        <v>163</v>
      </c>
      <c r="F128" s="70">
        <v>20</v>
      </c>
      <c r="G128" s="311"/>
      <c r="H128" s="123"/>
    </row>
    <row r="129" spans="1:8" ht="15.75" x14ac:dyDescent="0.25">
      <c r="A129" s="5"/>
      <c r="B129" s="50">
        <v>6</v>
      </c>
      <c r="C129" s="241" t="s">
        <v>156</v>
      </c>
      <c r="D129" s="279" t="s">
        <v>191</v>
      </c>
      <c r="E129" s="306">
        <v>161</v>
      </c>
      <c r="F129" s="70">
        <v>19</v>
      </c>
      <c r="G129" s="117"/>
      <c r="H129" s="123"/>
    </row>
    <row r="130" spans="1:8" ht="15.75" x14ac:dyDescent="0.25">
      <c r="A130" s="5"/>
      <c r="B130" s="94">
        <v>7</v>
      </c>
      <c r="C130" s="241" t="s">
        <v>159</v>
      </c>
      <c r="D130" s="279" t="s">
        <v>189</v>
      </c>
      <c r="E130" s="306">
        <v>155</v>
      </c>
      <c r="F130" s="70">
        <v>18</v>
      </c>
      <c r="G130" s="117"/>
      <c r="H130" s="123"/>
    </row>
    <row r="131" spans="1:8" ht="15.75" x14ac:dyDescent="0.25">
      <c r="A131" s="5"/>
      <c r="B131" s="50"/>
      <c r="C131" s="241"/>
      <c r="D131" s="279"/>
      <c r="E131" s="306"/>
      <c r="F131" s="70">
        <v>17</v>
      </c>
      <c r="G131" s="117"/>
      <c r="H131" s="123"/>
    </row>
    <row r="132" spans="1:8" ht="15.75" x14ac:dyDescent="0.25">
      <c r="A132" s="5"/>
      <c r="B132" s="50"/>
      <c r="C132" s="273"/>
      <c r="D132" s="279" t="s">
        <v>24</v>
      </c>
      <c r="E132" s="280"/>
      <c r="F132" s="70"/>
      <c r="G132" s="117"/>
      <c r="H132" s="123"/>
    </row>
    <row r="133" spans="1:8" ht="15.75" x14ac:dyDescent="0.25">
      <c r="A133" s="61"/>
      <c r="B133" s="54"/>
      <c r="C133" s="285" t="s">
        <v>106</v>
      </c>
      <c r="D133" s="283" t="s">
        <v>44</v>
      </c>
      <c r="E133" s="56" t="s">
        <v>26</v>
      </c>
      <c r="F133" s="56" t="s">
        <v>32</v>
      </c>
      <c r="G133" s="117"/>
      <c r="H133" s="123"/>
    </row>
    <row r="134" spans="1:8" ht="15.75" x14ac:dyDescent="0.25">
      <c r="A134" s="5"/>
      <c r="B134" s="297">
        <v>1</v>
      </c>
      <c r="C134" s="241" t="s">
        <v>92</v>
      </c>
      <c r="D134" s="279" t="s">
        <v>74</v>
      </c>
      <c r="E134" s="276">
        <v>195</v>
      </c>
      <c r="F134" s="70">
        <v>30</v>
      </c>
      <c r="G134" s="292"/>
      <c r="H134" s="123"/>
    </row>
    <row r="135" spans="1:8" ht="15.75" x14ac:dyDescent="0.25">
      <c r="A135" s="5"/>
      <c r="B135" s="298">
        <v>2</v>
      </c>
      <c r="C135" s="241" t="s">
        <v>114</v>
      </c>
      <c r="D135" s="279" t="s">
        <v>219</v>
      </c>
      <c r="E135" s="308">
        <v>193</v>
      </c>
      <c r="F135" s="70">
        <v>26</v>
      </c>
      <c r="G135" s="292"/>
      <c r="H135" s="123"/>
    </row>
    <row r="136" spans="1:8" ht="15.75" x14ac:dyDescent="0.25">
      <c r="A136" s="5"/>
      <c r="B136" s="299">
        <v>3</v>
      </c>
      <c r="C136" s="241" t="s">
        <v>118</v>
      </c>
      <c r="D136" s="279" t="s">
        <v>89</v>
      </c>
      <c r="E136" s="326">
        <v>189</v>
      </c>
      <c r="F136" s="70">
        <v>23</v>
      </c>
      <c r="G136" s="117"/>
      <c r="H136" s="123"/>
    </row>
    <row r="137" spans="1:8" ht="15.75" x14ac:dyDescent="0.25">
      <c r="A137" s="5"/>
      <c r="B137" s="96">
        <v>4</v>
      </c>
      <c r="C137" s="241" t="s">
        <v>88</v>
      </c>
      <c r="D137" s="279" t="s">
        <v>187</v>
      </c>
      <c r="E137" s="326">
        <v>189</v>
      </c>
      <c r="F137" s="70">
        <v>21</v>
      </c>
      <c r="G137" s="117"/>
      <c r="H137" s="123"/>
    </row>
    <row r="138" spans="1:8" ht="15.75" x14ac:dyDescent="0.25">
      <c r="A138" s="5"/>
      <c r="B138" s="50">
        <v>5</v>
      </c>
      <c r="C138" s="244" t="s">
        <v>99</v>
      </c>
      <c r="D138" s="279" t="s">
        <v>190</v>
      </c>
      <c r="E138" s="308">
        <v>187</v>
      </c>
      <c r="F138" s="70">
        <v>20</v>
      </c>
      <c r="G138" s="117"/>
      <c r="H138" s="123"/>
    </row>
    <row r="139" spans="1:8" ht="15.75" x14ac:dyDescent="0.25">
      <c r="A139" s="5"/>
      <c r="B139" s="96">
        <v>6</v>
      </c>
      <c r="C139" s="241" t="s">
        <v>95</v>
      </c>
      <c r="D139" s="279" t="s">
        <v>187</v>
      </c>
      <c r="E139" s="308">
        <v>186</v>
      </c>
      <c r="F139" s="70">
        <v>19</v>
      </c>
      <c r="G139" s="117"/>
      <c r="H139" s="123"/>
    </row>
    <row r="140" spans="1:8" ht="15.75" x14ac:dyDescent="0.25">
      <c r="A140" s="5"/>
      <c r="B140" s="50">
        <v>7</v>
      </c>
      <c r="C140" s="241" t="s">
        <v>22</v>
      </c>
      <c r="D140" s="279" t="s">
        <v>190</v>
      </c>
      <c r="E140" s="308">
        <v>183</v>
      </c>
      <c r="F140" s="70">
        <v>18</v>
      </c>
      <c r="G140" s="117"/>
      <c r="H140" s="123"/>
    </row>
    <row r="141" spans="1:8" ht="15.75" x14ac:dyDescent="0.25">
      <c r="A141" s="5"/>
      <c r="B141" s="96">
        <v>8</v>
      </c>
      <c r="C141" s="244" t="s">
        <v>21</v>
      </c>
      <c r="D141" s="279" t="s">
        <v>9</v>
      </c>
      <c r="E141" s="308">
        <v>182</v>
      </c>
      <c r="F141" s="70">
        <v>17</v>
      </c>
      <c r="G141" s="117"/>
      <c r="H141" s="123"/>
    </row>
    <row r="142" spans="1:8" ht="15.75" x14ac:dyDescent="0.25">
      <c r="A142" s="5"/>
      <c r="B142" s="50">
        <v>9</v>
      </c>
      <c r="C142" s="241" t="s">
        <v>33</v>
      </c>
      <c r="D142" s="279" t="s">
        <v>9</v>
      </c>
      <c r="E142" s="308">
        <v>180</v>
      </c>
      <c r="F142" s="70">
        <v>16</v>
      </c>
      <c r="G142" s="117"/>
      <c r="H142" s="123"/>
    </row>
    <row r="143" spans="1:8" ht="15.75" x14ac:dyDescent="0.25">
      <c r="A143" s="5"/>
      <c r="B143" s="96">
        <v>10</v>
      </c>
      <c r="C143" s="241" t="s">
        <v>71</v>
      </c>
      <c r="D143" s="279" t="s">
        <v>74</v>
      </c>
      <c r="E143" s="308">
        <v>175</v>
      </c>
      <c r="F143" s="70">
        <v>15</v>
      </c>
      <c r="G143" s="117"/>
      <c r="H143" s="123"/>
    </row>
    <row r="144" spans="1:8" ht="15.75" x14ac:dyDescent="0.25">
      <c r="A144" s="5"/>
      <c r="B144" s="50">
        <v>11</v>
      </c>
      <c r="C144" s="244"/>
      <c r="D144" s="279"/>
      <c r="E144" s="276"/>
      <c r="F144" s="70">
        <v>14</v>
      </c>
      <c r="G144" s="117"/>
      <c r="H144" s="123"/>
    </row>
    <row r="145" spans="1:8" ht="15.75" x14ac:dyDescent="0.25">
      <c r="A145" s="5"/>
      <c r="B145" s="96">
        <v>12</v>
      </c>
      <c r="C145" s="241"/>
      <c r="D145" s="279"/>
      <c r="E145" s="308"/>
      <c r="F145" s="70">
        <v>13</v>
      </c>
      <c r="G145" s="117"/>
      <c r="H145" s="123"/>
    </row>
    <row r="146" spans="1:8" ht="15.75" x14ac:dyDescent="0.25">
      <c r="A146" s="61"/>
      <c r="B146" s="53"/>
      <c r="C146" s="284" t="s">
        <v>84</v>
      </c>
      <c r="D146" s="283" t="s">
        <v>44</v>
      </c>
      <c r="E146" s="56" t="s">
        <v>26</v>
      </c>
      <c r="F146" s="56" t="s">
        <v>32</v>
      </c>
      <c r="G146" s="117"/>
      <c r="H146" s="123"/>
    </row>
    <row r="147" spans="1:8" ht="15.75" x14ac:dyDescent="0.25">
      <c r="A147" s="5"/>
      <c r="B147" s="297">
        <v>1</v>
      </c>
      <c r="C147" s="241" t="s">
        <v>19</v>
      </c>
      <c r="D147" s="279" t="s">
        <v>89</v>
      </c>
      <c r="E147" s="308">
        <v>184</v>
      </c>
      <c r="F147" s="70">
        <v>30</v>
      </c>
      <c r="G147" s="117"/>
      <c r="H147" s="123"/>
    </row>
    <row r="148" spans="1:8" ht="15.75" x14ac:dyDescent="0.25">
      <c r="A148" s="5"/>
      <c r="B148" s="298">
        <v>2</v>
      </c>
      <c r="C148" s="241" t="s">
        <v>37</v>
      </c>
      <c r="D148" s="279" t="s">
        <v>89</v>
      </c>
      <c r="E148" s="308">
        <v>175</v>
      </c>
      <c r="F148" s="70">
        <v>26</v>
      </c>
      <c r="G148" s="117"/>
      <c r="H148" s="123"/>
    </row>
    <row r="149" spans="1:8" ht="15.75" x14ac:dyDescent="0.25">
      <c r="A149" s="5"/>
      <c r="B149" s="299">
        <v>3</v>
      </c>
      <c r="C149" s="241" t="s">
        <v>23</v>
      </c>
      <c r="D149" s="279" t="s">
        <v>103</v>
      </c>
      <c r="E149" s="308">
        <v>173</v>
      </c>
      <c r="F149" s="70">
        <v>23</v>
      </c>
      <c r="G149" s="117"/>
      <c r="H149" s="123"/>
    </row>
    <row r="150" spans="1:8" ht="15.75" x14ac:dyDescent="0.25">
      <c r="A150" s="5"/>
      <c r="B150" s="96">
        <v>4</v>
      </c>
      <c r="C150" s="320" t="s">
        <v>113</v>
      </c>
      <c r="D150" s="321" t="s">
        <v>219</v>
      </c>
      <c r="E150" s="344">
        <v>166</v>
      </c>
      <c r="F150" s="70">
        <v>21</v>
      </c>
      <c r="G150" s="117"/>
      <c r="H150" s="123"/>
    </row>
    <row r="151" spans="1:8" ht="17.25" customHeight="1" x14ac:dyDescent="0.25">
      <c r="A151" s="5"/>
      <c r="B151" s="50">
        <v>5</v>
      </c>
      <c r="C151" s="241" t="s">
        <v>181</v>
      </c>
      <c r="D151" s="279" t="s">
        <v>157</v>
      </c>
      <c r="E151" s="326">
        <v>156</v>
      </c>
      <c r="F151" s="70">
        <v>20</v>
      </c>
      <c r="G151" s="117"/>
      <c r="H151" s="123"/>
    </row>
    <row r="152" spans="1:8" ht="18.75" customHeight="1" x14ac:dyDescent="0.25">
      <c r="A152" s="5"/>
      <c r="B152" s="96">
        <v>6</v>
      </c>
      <c r="C152" s="241" t="s">
        <v>18</v>
      </c>
      <c r="D152" s="279" t="s">
        <v>103</v>
      </c>
      <c r="E152" s="326">
        <v>156</v>
      </c>
      <c r="F152" s="70">
        <v>19</v>
      </c>
      <c r="G152" s="117"/>
      <c r="H152" s="123"/>
    </row>
    <row r="153" spans="1:8" ht="15.75" x14ac:dyDescent="0.25">
      <c r="A153" s="5"/>
      <c r="B153" s="50">
        <v>7</v>
      </c>
      <c r="C153" s="241"/>
      <c r="D153" s="14"/>
      <c r="E153" s="276"/>
      <c r="F153" s="36">
        <v>18</v>
      </c>
      <c r="G153" s="117"/>
      <c r="H153" s="123"/>
    </row>
  </sheetData>
  <sortState ref="C137:D137">
    <sortCondition ref="C136"/>
  </sortState>
  <phoneticPr fontId="39" type="noConversion"/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7"/>
  <sheetViews>
    <sheetView view="pageLayout" workbookViewId="0">
      <selection activeCell="I11" sqref="I11"/>
    </sheetView>
  </sheetViews>
  <sheetFormatPr defaultRowHeight="12.75" x14ac:dyDescent="0.2"/>
  <cols>
    <col min="1" max="1" width="4.28515625" customWidth="1"/>
    <col min="2" max="2" width="7.7109375" customWidth="1"/>
    <col min="3" max="3" width="26" customWidth="1"/>
    <col min="4" max="4" width="15.5703125" style="218" customWidth="1"/>
    <col min="5" max="5" width="5.28515625" customWidth="1"/>
    <col min="6" max="8" width="4.28515625" customWidth="1"/>
    <col min="9" max="9" width="8.140625" customWidth="1"/>
    <col min="10" max="10" width="5.140625" customWidth="1"/>
    <col min="11" max="11" width="3.5703125" customWidth="1"/>
    <col min="12" max="12" width="8.7109375" customWidth="1"/>
    <col min="13" max="13" width="4.28515625" customWidth="1"/>
    <col min="14" max="14" width="7.7109375" customWidth="1"/>
    <col min="15" max="15" width="26" customWidth="1"/>
    <col min="16" max="16" width="15.5703125" customWidth="1"/>
    <col min="17" max="17" width="4.7109375" customWidth="1"/>
    <col min="18" max="20" width="4.28515625" customWidth="1"/>
    <col min="21" max="21" width="8.140625" customWidth="1"/>
    <col min="22" max="22" width="5.140625" customWidth="1"/>
    <col min="23" max="23" width="3.5703125" customWidth="1"/>
    <col min="24" max="24" width="8.7109375" customWidth="1"/>
  </cols>
  <sheetData>
    <row r="1" spans="1:12" ht="18.75" x14ac:dyDescent="0.25">
      <c r="A1" s="62"/>
      <c r="B1" s="63"/>
      <c r="C1" s="164" t="s">
        <v>145</v>
      </c>
      <c r="D1" s="210"/>
      <c r="E1" s="65"/>
      <c r="F1" s="66"/>
      <c r="G1" s="67"/>
      <c r="H1" s="67"/>
      <c r="I1" s="167"/>
      <c r="J1" s="69"/>
      <c r="K1" s="112"/>
      <c r="L1" s="176"/>
    </row>
    <row r="2" spans="1:12" ht="18" x14ac:dyDescent="0.25">
      <c r="A2" s="78"/>
      <c r="B2" s="79" t="s">
        <v>119</v>
      </c>
      <c r="C2" s="82" t="s">
        <v>146</v>
      </c>
      <c r="D2" s="211"/>
      <c r="E2" s="168" t="s">
        <v>149</v>
      </c>
      <c r="F2" s="82"/>
      <c r="G2" s="83"/>
      <c r="H2" s="83"/>
      <c r="I2" s="83"/>
      <c r="J2" s="85"/>
      <c r="K2" s="117"/>
      <c r="L2" s="176"/>
    </row>
    <row r="3" spans="1:12" ht="21" customHeight="1" x14ac:dyDescent="0.25">
      <c r="A3" s="71" t="s">
        <v>48</v>
      </c>
      <c r="B3" s="72" t="s">
        <v>43</v>
      </c>
      <c r="C3" s="73" t="s">
        <v>0</v>
      </c>
      <c r="D3" s="212" t="s">
        <v>1</v>
      </c>
      <c r="E3" s="170" t="s">
        <v>47</v>
      </c>
      <c r="F3" s="75"/>
      <c r="G3" s="76"/>
      <c r="H3" s="76"/>
      <c r="I3" s="77"/>
      <c r="J3" s="77"/>
      <c r="K3" s="117"/>
      <c r="L3" s="176"/>
    </row>
    <row r="4" spans="1:12" ht="16.5" customHeight="1" x14ac:dyDescent="0.25">
      <c r="A4" s="171">
        <v>3</v>
      </c>
      <c r="B4" s="172" t="s">
        <v>45</v>
      </c>
      <c r="C4" s="173" t="s">
        <v>46</v>
      </c>
      <c r="D4" s="213" t="s">
        <v>89</v>
      </c>
      <c r="E4" s="175"/>
      <c r="F4" s="174" t="s">
        <v>85</v>
      </c>
      <c r="G4" s="174" t="s">
        <v>86</v>
      </c>
      <c r="H4" s="175" t="s">
        <v>117</v>
      </c>
      <c r="I4" s="175" t="s">
        <v>26</v>
      </c>
      <c r="J4" s="175">
        <v>10.9</v>
      </c>
      <c r="K4" s="114" t="s">
        <v>24</v>
      </c>
      <c r="L4" s="176"/>
    </row>
    <row r="5" spans="1:12" ht="16.5" customHeight="1" x14ac:dyDescent="0.3">
      <c r="A5" s="5">
        <v>2</v>
      </c>
      <c r="B5" s="50">
        <v>5.0999999999999996</v>
      </c>
      <c r="C5" s="189" t="s">
        <v>118</v>
      </c>
      <c r="D5" s="214" t="s">
        <v>89</v>
      </c>
      <c r="E5" s="197">
        <v>0</v>
      </c>
      <c r="F5" s="200">
        <v>94</v>
      </c>
      <c r="G5" s="200">
        <v>96</v>
      </c>
      <c r="H5" s="200">
        <v>95</v>
      </c>
      <c r="I5" s="198">
        <f>SUM(F5:H5)</f>
        <v>285</v>
      </c>
      <c r="J5" s="202"/>
      <c r="K5" s="114">
        <f t="shared" ref="K5:K45" si="0">E5+I5</f>
        <v>285</v>
      </c>
      <c r="L5" s="176">
        <f>SUM(K5:K9)</f>
        <v>842</v>
      </c>
    </row>
    <row r="6" spans="1:12" ht="16.5" customHeight="1" x14ac:dyDescent="0.25">
      <c r="A6" s="5">
        <v>2</v>
      </c>
      <c r="B6" s="50">
        <v>6.1</v>
      </c>
      <c r="C6" s="190" t="s">
        <v>37</v>
      </c>
      <c r="D6" s="214" t="s">
        <v>89</v>
      </c>
      <c r="E6" s="197">
        <v>5</v>
      </c>
      <c r="F6" s="200">
        <v>93</v>
      </c>
      <c r="G6" s="200">
        <v>90</v>
      </c>
      <c r="H6" s="200">
        <v>89</v>
      </c>
      <c r="I6" s="198">
        <f>SUM(F6:H6)</f>
        <v>272</v>
      </c>
      <c r="J6" s="202"/>
      <c r="K6" s="114">
        <f t="shared" si="0"/>
        <v>277</v>
      </c>
      <c r="L6" s="176"/>
    </row>
    <row r="7" spans="1:12" ht="16.5" customHeight="1" x14ac:dyDescent="0.25">
      <c r="A7" s="5">
        <v>1</v>
      </c>
      <c r="B7" s="50">
        <v>6.1</v>
      </c>
      <c r="C7" s="190" t="s">
        <v>19</v>
      </c>
      <c r="D7" s="214" t="s">
        <v>89</v>
      </c>
      <c r="E7" s="197">
        <v>5</v>
      </c>
      <c r="F7" s="198">
        <v>92</v>
      </c>
      <c r="G7" s="198">
        <v>92</v>
      </c>
      <c r="H7" s="198">
        <v>91</v>
      </c>
      <c r="I7" s="198">
        <f>SUM(F7:H7)</f>
        <v>275</v>
      </c>
      <c r="J7" s="202"/>
      <c r="K7" s="114">
        <f t="shared" si="0"/>
        <v>280</v>
      </c>
      <c r="L7" s="176"/>
    </row>
    <row r="8" spans="1:12" ht="16.5" customHeight="1" x14ac:dyDescent="0.25">
      <c r="A8" s="5">
        <v>1</v>
      </c>
      <c r="B8" s="50">
        <v>6.1</v>
      </c>
      <c r="C8" s="190" t="s">
        <v>100</v>
      </c>
      <c r="D8" s="214" t="s">
        <v>89</v>
      </c>
      <c r="E8" s="197">
        <v>5</v>
      </c>
      <c r="F8" s="199">
        <v>86</v>
      </c>
      <c r="G8" s="199">
        <v>83</v>
      </c>
      <c r="H8" s="199">
        <v>83</v>
      </c>
      <c r="I8" s="198">
        <f>SUM(F8:H8)</f>
        <v>252</v>
      </c>
      <c r="J8" s="202"/>
      <c r="K8" s="114" t="s">
        <v>24</v>
      </c>
      <c r="L8" s="176"/>
    </row>
    <row r="9" spans="1:12" ht="16.5" customHeight="1" x14ac:dyDescent="0.25">
      <c r="A9" s="5">
        <v>1</v>
      </c>
      <c r="B9" s="50">
        <v>6.1</v>
      </c>
      <c r="C9" s="190" t="s">
        <v>104</v>
      </c>
      <c r="D9" s="214" t="s">
        <v>89</v>
      </c>
      <c r="E9" s="197">
        <v>5</v>
      </c>
      <c r="F9" s="200"/>
      <c r="G9" s="200"/>
      <c r="H9" s="200"/>
      <c r="I9" s="198">
        <f>SUM(F9:H9)</f>
        <v>0</v>
      </c>
      <c r="J9" s="202"/>
      <c r="K9" s="114" t="s">
        <v>24</v>
      </c>
      <c r="L9" s="176"/>
    </row>
    <row r="10" spans="1:12" ht="16.5" customHeight="1" x14ac:dyDescent="0.25">
      <c r="A10" s="171">
        <v>3</v>
      </c>
      <c r="B10" s="172" t="s">
        <v>45</v>
      </c>
      <c r="C10" s="191" t="s">
        <v>46</v>
      </c>
      <c r="D10" s="213" t="s">
        <v>103</v>
      </c>
      <c r="E10" s="175"/>
      <c r="F10" s="174" t="s">
        <v>85</v>
      </c>
      <c r="G10" s="174" t="s">
        <v>86</v>
      </c>
      <c r="H10" s="175" t="s">
        <v>117</v>
      </c>
      <c r="I10" s="175" t="s">
        <v>26</v>
      </c>
      <c r="J10" s="175">
        <v>10.9</v>
      </c>
      <c r="K10" s="163" t="s">
        <v>24</v>
      </c>
      <c r="L10" s="177" t="s">
        <v>24</v>
      </c>
    </row>
    <row r="11" spans="1:12" ht="16.5" customHeight="1" x14ac:dyDescent="0.25">
      <c r="A11" s="5">
        <v>2</v>
      </c>
      <c r="B11" s="51">
        <v>6.1</v>
      </c>
      <c r="C11" s="190" t="s">
        <v>98</v>
      </c>
      <c r="D11" s="214" t="s">
        <v>103</v>
      </c>
      <c r="E11" s="197">
        <v>5</v>
      </c>
      <c r="F11" s="200">
        <v>93</v>
      </c>
      <c r="G11" s="200">
        <v>90</v>
      </c>
      <c r="H11" s="200">
        <v>86</v>
      </c>
      <c r="I11" s="198">
        <f>SUM(F11:H11)</f>
        <v>269</v>
      </c>
      <c r="J11" s="202"/>
      <c r="K11" s="114">
        <f t="shared" si="0"/>
        <v>274</v>
      </c>
      <c r="L11" s="176">
        <f>SUM(K11:K15)</f>
        <v>830</v>
      </c>
    </row>
    <row r="12" spans="1:12" ht="16.5" customHeight="1" x14ac:dyDescent="0.25">
      <c r="A12" s="5">
        <v>2</v>
      </c>
      <c r="B12" s="51">
        <v>6.1</v>
      </c>
      <c r="C12" s="190" t="s">
        <v>90</v>
      </c>
      <c r="D12" s="214" t="s">
        <v>103</v>
      </c>
      <c r="E12" s="197">
        <v>5</v>
      </c>
      <c r="F12" s="199">
        <v>85</v>
      </c>
      <c r="G12" s="199">
        <v>90</v>
      </c>
      <c r="H12" s="199">
        <v>86</v>
      </c>
      <c r="I12" s="198">
        <f>SUM(F12:H12)</f>
        <v>261</v>
      </c>
      <c r="J12" s="202"/>
      <c r="K12" s="114" t="s">
        <v>24</v>
      </c>
      <c r="L12" s="176"/>
    </row>
    <row r="13" spans="1:12" ht="16.5" customHeight="1" x14ac:dyDescent="0.25">
      <c r="A13" s="5">
        <v>1</v>
      </c>
      <c r="B13" s="51">
        <v>3.1</v>
      </c>
      <c r="C13" s="190" t="s">
        <v>68</v>
      </c>
      <c r="D13" s="214" t="s">
        <v>103</v>
      </c>
      <c r="E13" s="197">
        <v>8</v>
      </c>
      <c r="F13" s="199">
        <v>87</v>
      </c>
      <c r="G13" s="199">
        <v>89</v>
      </c>
      <c r="H13" s="199">
        <v>85</v>
      </c>
      <c r="I13" s="198">
        <f>SUM(F13:H13)</f>
        <v>261</v>
      </c>
      <c r="J13" s="202"/>
      <c r="K13" s="114" t="s">
        <v>24</v>
      </c>
      <c r="L13" s="176"/>
    </row>
    <row r="14" spans="1:12" ht="16.5" customHeight="1" x14ac:dyDescent="0.25">
      <c r="A14" s="5">
        <v>1</v>
      </c>
      <c r="B14" s="50">
        <v>6.1</v>
      </c>
      <c r="C14" s="192" t="s">
        <v>23</v>
      </c>
      <c r="D14" s="214" t="s">
        <v>103</v>
      </c>
      <c r="E14" s="197">
        <v>5</v>
      </c>
      <c r="F14" s="199">
        <v>92</v>
      </c>
      <c r="G14" s="199">
        <v>89</v>
      </c>
      <c r="H14" s="199">
        <v>86</v>
      </c>
      <c r="I14" s="198">
        <f>SUM(F14:H14)</f>
        <v>267</v>
      </c>
      <c r="J14" s="202"/>
      <c r="K14" s="114">
        <f t="shared" si="0"/>
        <v>272</v>
      </c>
      <c r="L14" s="176"/>
    </row>
    <row r="15" spans="1:12" ht="16.5" customHeight="1" x14ac:dyDescent="0.25">
      <c r="A15" s="5">
        <v>1</v>
      </c>
      <c r="B15" s="101">
        <v>5.0999999999999996</v>
      </c>
      <c r="C15" s="193" t="s">
        <v>73</v>
      </c>
      <c r="D15" s="215" t="s">
        <v>103</v>
      </c>
      <c r="E15" s="197">
        <v>0</v>
      </c>
      <c r="F15" s="199">
        <v>95</v>
      </c>
      <c r="G15" s="199">
        <v>96</v>
      </c>
      <c r="H15" s="199">
        <v>93</v>
      </c>
      <c r="I15" s="198">
        <f>SUM(F15:H15)</f>
        <v>284</v>
      </c>
      <c r="J15" s="202"/>
      <c r="K15" s="114">
        <f t="shared" si="0"/>
        <v>284</v>
      </c>
      <c r="L15" s="176"/>
    </row>
    <row r="16" spans="1:12" ht="16.5" customHeight="1" x14ac:dyDescent="0.25">
      <c r="A16" s="171">
        <v>3</v>
      </c>
      <c r="B16" s="172" t="s">
        <v>45</v>
      </c>
      <c r="C16" s="191" t="s">
        <v>46</v>
      </c>
      <c r="D16" s="213" t="s">
        <v>74</v>
      </c>
      <c r="E16" s="175"/>
      <c r="F16" s="174" t="s">
        <v>85</v>
      </c>
      <c r="G16" s="174" t="s">
        <v>86</v>
      </c>
      <c r="H16" s="175" t="s">
        <v>117</v>
      </c>
      <c r="I16" s="175" t="s">
        <v>26</v>
      </c>
      <c r="J16" s="175">
        <v>10.9</v>
      </c>
      <c r="K16" s="163" t="s">
        <v>24</v>
      </c>
      <c r="L16" s="176"/>
    </row>
    <row r="17" spans="1:12" ht="16.5" customHeight="1" x14ac:dyDescent="0.25">
      <c r="A17" s="5">
        <v>2</v>
      </c>
      <c r="B17" s="50">
        <v>6.1</v>
      </c>
      <c r="C17" s="190" t="s">
        <v>14</v>
      </c>
      <c r="D17" s="214" t="s">
        <v>74</v>
      </c>
      <c r="E17" s="197">
        <v>5</v>
      </c>
      <c r="F17" s="199">
        <v>88</v>
      </c>
      <c r="G17" s="199">
        <v>83</v>
      </c>
      <c r="H17" s="199">
        <v>88</v>
      </c>
      <c r="I17" s="198">
        <f t="shared" ref="I17:I28" si="1">SUM(F17:H17)</f>
        <v>259</v>
      </c>
      <c r="J17" s="202"/>
      <c r="K17" s="114" t="s">
        <v>24</v>
      </c>
      <c r="L17" s="176">
        <f>SUM(K17:K21)</f>
        <v>834</v>
      </c>
    </row>
    <row r="18" spans="1:12" ht="16.5" customHeight="1" x14ac:dyDescent="0.25">
      <c r="A18" s="5">
        <v>1</v>
      </c>
      <c r="B18" s="51">
        <v>5.0999999999999996</v>
      </c>
      <c r="C18" s="190" t="s">
        <v>36</v>
      </c>
      <c r="D18" s="214" t="s">
        <v>74</v>
      </c>
      <c r="E18" s="197">
        <v>0</v>
      </c>
      <c r="F18" s="199">
        <v>93</v>
      </c>
      <c r="G18" s="199">
        <v>93</v>
      </c>
      <c r="H18" s="199">
        <v>96</v>
      </c>
      <c r="I18" s="198">
        <f t="shared" si="1"/>
        <v>282</v>
      </c>
      <c r="J18" s="202"/>
      <c r="K18" s="114">
        <f t="shared" si="0"/>
        <v>282</v>
      </c>
      <c r="L18" s="176"/>
    </row>
    <row r="19" spans="1:12" ht="16.5" customHeight="1" x14ac:dyDescent="0.25">
      <c r="A19" s="5">
        <v>1</v>
      </c>
      <c r="B19" s="51">
        <v>5.0999999999999996</v>
      </c>
      <c r="C19" s="190" t="s">
        <v>27</v>
      </c>
      <c r="D19" s="214" t="s">
        <v>74</v>
      </c>
      <c r="E19" s="197">
        <v>0</v>
      </c>
      <c r="F19" s="199"/>
      <c r="G19" s="199"/>
      <c r="H19" s="199"/>
      <c r="I19" s="198">
        <f t="shared" si="1"/>
        <v>0</v>
      </c>
      <c r="J19" s="202"/>
      <c r="K19" s="114">
        <f t="shared" si="0"/>
        <v>0</v>
      </c>
      <c r="L19" s="176"/>
    </row>
    <row r="20" spans="1:12" ht="16.5" customHeight="1" x14ac:dyDescent="0.25">
      <c r="A20" s="5">
        <v>1</v>
      </c>
      <c r="B20" s="51">
        <v>6.1</v>
      </c>
      <c r="C20" s="190" t="s">
        <v>18</v>
      </c>
      <c r="D20" s="214" t="s">
        <v>74</v>
      </c>
      <c r="E20" s="197">
        <v>5</v>
      </c>
      <c r="F20" s="201">
        <v>83</v>
      </c>
      <c r="G20" s="201">
        <v>90</v>
      </c>
      <c r="H20" s="201">
        <v>92</v>
      </c>
      <c r="I20" s="198">
        <f t="shared" si="1"/>
        <v>265</v>
      </c>
      <c r="J20" s="202"/>
      <c r="K20" s="114">
        <f t="shared" si="0"/>
        <v>270</v>
      </c>
      <c r="L20" s="176"/>
    </row>
    <row r="21" spans="1:12" ht="16.5" customHeight="1" x14ac:dyDescent="0.25">
      <c r="A21" s="5">
        <v>1</v>
      </c>
      <c r="B21" s="50">
        <v>5.0999999999999996</v>
      </c>
      <c r="C21" s="190" t="s">
        <v>92</v>
      </c>
      <c r="D21" s="214" t="s">
        <v>74</v>
      </c>
      <c r="E21" s="197">
        <v>0</v>
      </c>
      <c r="F21" s="198">
        <v>97</v>
      </c>
      <c r="G21" s="198">
        <v>91</v>
      </c>
      <c r="H21" s="198">
        <v>94</v>
      </c>
      <c r="I21" s="198">
        <f t="shared" si="1"/>
        <v>282</v>
      </c>
      <c r="J21" s="202"/>
      <c r="K21" s="114">
        <f t="shared" si="0"/>
        <v>282</v>
      </c>
      <c r="L21" s="176"/>
    </row>
    <row r="22" spans="1:12" ht="16.5" customHeight="1" x14ac:dyDescent="0.25">
      <c r="A22" s="171">
        <v>3</v>
      </c>
      <c r="B22" s="172" t="s">
        <v>45</v>
      </c>
      <c r="C22" s="191" t="s">
        <v>46</v>
      </c>
      <c r="D22" s="213" t="s">
        <v>97</v>
      </c>
      <c r="E22" s="175"/>
      <c r="F22" s="174" t="s">
        <v>85</v>
      </c>
      <c r="G22" s="174" t="s">
        <v>86</v>
      </c>
      <c r="H22" s="175" t="s">
        <v>117</v>
      </c>
      <c r="I22" s="175" t="s">
        <v>26</v>
      </c>
      <c r="J22" s="175">
        <v>10.9</v>
      </c>
      <c r="K22" s="163" t="s">
        <v>24</v>
      </c>
      <c r="L22" s="176"/>
    </row>
    <row r="23" spans="1:12" ht="16.5" customHeight="1" x14ac:dyDescent="0.25">
      <c r="A23" s="5">
        <v>1</v>
      </c>
      <c r="B23" s="94">
        <v>5.0999999999999996</v>
      </c>
      <c r="C23" s="190" t="s">
        <v>22</v>
      </c>
      <c r="D23" s="214" t="s">
        <v>97</v>
      </c>
      <c r="E23" s="197">
        <v>0</v>
      </c>
      <c r="F23" s="198">
        <v>91</v>
      </c>
      <c r="G23" s="199">
        <v>90</v>
      </c>
      <c r="H23" s="199">
        <v>94</v>
      </c>
      <c r="I23" s="198">
        <f t="shared" si="1"/>
        <v>275</v>
      </c>
      <c r="J23" s="202"/>
      <c r="K23" s="114">
        <f t="shared" si="0"/>
        <v>275</v>
      </c>
      <c r="L23" s="176">
        <f>SUM(K23:K28)</f>
        <v>752</v>
      </c>
    </row>
    <row r="24" spans="1:12" ht="16.5" customHeight="1" x14ac:dyDescent="0.25">
      <c r="A24" s="5">
        <v>1</v>
      </c>
      <c r="B24" s="50">
        <v>3.1</v>
      </c>
      <c r="C24" s="190" t="s">
        <v>93</v>
      </c>
      <c r="D24" s="214" t="s">
        <v>97</v>
      </c>
      <c r="E24" s="197">
        <v>8</v>
      </c>
      <c r="F24" s="198">
        <v>77</v>
      </c>
      <c r="G24" s="199">
        <v>56</v>
      </c>
      <c r="H24" s="199">
        <v>76</v>
      </c>
      <c r="I24" s="198">
        <f t="shared" si="1"/>
        <v>209</v>
      </c>
      <c r="J24" s="202"/>
      <c r="K24" s="114" t="s">
        <v>24</v>
      </c>
      <c r="L24" s="176"/>
    </row>
    <row r="25" spans="1:12" ht="16.5" customHeight="1" x14ac:dyDescent="0.25">
      <c r="A25" s="5">
        <v>1</v>
      </c>
      <c r="B25" s="50">
        <v>3.1</v>
      </c>
      <c r="C25" s="190" t="s">
        <v>96</v>
      </c>
      <c r="D25" s="214" t="s">
        <v>97</v>
      </c>
      <c r="E25" s="197">
        <v>8</v>
      </c>
      <c r="F25" s="198"/>
      <c r="G25" s="198"/>
      <c r="H25" s="198"/>
      <c r="I25" s="198">
        <f t="shared" si="1"/>
        <v>0</v>
      </c>
      <c r="J25" s="202"/>
      <c r="K25" s="114" t="s">
        <v>24</v>
      </c>
      <c r="L25" s="176" t="s">
        <v>24</v>
      </c>
    </row>
    <row r="26" spans="1:12" ht="16.5" customHeight="1" x14ac:dyDescent="0.25">
      <c r="A26" s="5"/>
      <c r="B26" s="50">
        <v>3.1</v>
      </c>
      <c r="C26" s="190" t="s">
        <v>94</v>
      </c>
      <c r="D26" s="214" t="s">
        <v>97</v>
      </c>
      <c r="E26" s="197">
        <v>8</v>
      </c>
      <c r="F26" s="200"/>
      <c r="G26" s="200"/>
      <c r="H26" s="200"/>
      <c r="I26" s="198">
        <f t="shared" si="1"/>
        <v>0</v>
      </c>
      <c r="J26" s="202"/>
      <c r="K26" s="114" t="s">
        <v>24</v>
      </c>
      <c r="L26" s="176"/>
    </row>
    <row r="27" spans="1:12" ht="16.5" customHeight="1" x14ac:dyDescent="0.25">
      <c r="A27" s="5">
        <v>1</v>
      </c>
      <c r="B27" s="50">
        <v>5.0999999999999996</v>
      </c>
      <c r="C27" s="190" t="s">
        <v>99</v>
      </c>
      <c r="D27" s="214" t="s">
        <v>97</v>
      </c>
      <c r="E27" s="197">
        <v>0</v>
      </c>
      <c r="F27" s="200">
        <v>78</v>
      </c>
      <c r="G27" s="200">
        <v>70</v>
      </c>
      <c r="H27" s="200">
        <v>85</v>
      </c>
      <c r="I27" s="198">
        <f t="shared" si="1"/>
        <v>233</v>
      </c>
      <c r="J27" s="202"/>
      <c r="K27" s="114">
        <f t="shared" si="0"/>
        <v>233</v>
      </c>
      <c r="L27" s="176"/>
    </row>
    <row r="28" spans="1:12" ht="16.5" customHeight="1" x14ac:dyDescent="0.25">
      <c r="A28" s="5">
        <v>1</v>
      </c>
      <c r="B28" s="50">
        <v>3.1</v>
      </c>
      <c r="C28" s="190" t="s">
        <v>125</v>
      </c>
      <c r="D28" s="214" t="s">
        <v>97</v>
      </c>
      <c r="E28" s="197">
        <v>8</v>
      </c>
      <c r="F28" s="198">
        <v>78</v>
      </c>
      <c r="G28" s="199">
        <v>73</v>
      </c>
      <c r="H28" s="199">
        <v>85</v>
      </c>
      <c r="I28" s="198">
        <f t="shared" si="1"/>
        <v>236</v>
      </c>
      <c r="J28" s="203" t="s">
        <v>24</v>
      </c>
      <c r="K28" s="114">
        <f t="shared" si="0"/>
        <v>244</v>
      </c>
      <c r="L28" s="176" t="s">
        <v>24</v>
      </c>
    </row>
    <row r="29" spans="1:12" ht="16.5" customHeight="1" x14ac:dyDescent="0.25">
      <c r="A29" s="171">
        <v>3</v>
      </c>
      <c r="B29" s="172" t="s">
        <v>45</v>
      </c>
      <c r="C29" s="191" t="s">
        <v>46</v>
      </c>
      <c r="D29" s="213" t="s">
        <v>34</v>
      </c>
      <c r="E29" s="175"/>
      <c r="F29" s="174" t="s">
        <v>85</v>
      </c>
      <c r="G29" s="174" t="s">
        <v>86</v>
      </c>
      <c r="H29" s="175" t="s">
        <v>117</v>
      </c>
      <c r="I29" s="175" t="s">
        <v>26</v>
      </c>
      <c r="J29" s="175">
        <v>10.9</v>
      </c>
      <c r="K29" s="163" t="s">
        <v>24</v>
      </c>
      <c r="L29" s="176"/>
    </row>
    <row r="30" spans="1:12" ht="16.5" customHeight="1" x14ac:dyDescent="0.25">
      <c r="A30" s="5">
        <v>2</v>
      </c>
      <c r="B30" s="50">
        <v>2.1</v>
      </c>
      <c r="C30" s="190" t="s">
        <v>7</v>
      </c>
      <c r="D30" s="214" t="s">
        <v>34</v>
      </c>
      <c r="E30" s="197">
        <v>8</v>
      </c>
      <c r="F30" s="198">
        <v>88</v>
      </c>
      <c r="G30" s="199">
        <v>83</v>
      </c>
      <c r="H30" s="199">
        <v>90</v>
      </c>
      <c r="I30" s="198">
        <f>SUM(F30:H30)</f>
        <v>261</v>
      </c>
      <c r="J30" s="204" t="s">
        <v>24</v>
      </c>
      <c r="K30" s="114">
        <f t="shared" si="0"/>
        <v>269</v>
      </c>
      <c r="L30" s="176">
        <f>SUM(K30:K34)</f>
        <v>826</v>
      </c>
    </row>
    <row r="31" spans="1:12" ht="16.5" customHeight="1" x14ac:dyDescent="0.25">
      <c r="A31" s="5">
        <v>2</v>
      </c>
      <c r="B31" s="50">
        <v>2.1</v>
      </c>
      <c r="C31" s="190" t="s">
        <v>6</v>
      </c>
      <c r="D31" s="214" t="s">
        <v>34</v>
      </c>
      <c r="E31" s="197">
        <v>8</v>
      </c>
      <c r="F31" s="198"/>
      <c r="G31" s="199"/>
      <c r="H31" s="199"/>
      <c r="I31" s="198">
        <f>SUM(F31:H31)</f>
        <v>0</v>
      </c>
      <c r="J31" s="204" t="s">
        <v>24</v>
      </c>
      <c r="K31" s="114" t="s">
        <v>24</v>
      </c>
      <c r="L31" s="176"/>
    </row>
    <row r="32" spans="1:12" ht="16.5" customHeight="1" x14ac:dyDescent="0.25">
      <c r="A32" s="5">
        <v>1</v>
      </c>
      <c r="B32" s="50">
        <v>3.1</v>
      </c>
      <c r="C32" s="190" t="s">
        <v>11</v>
      </c>
      <c r="D32" s="214" t="s">
        <v>34</v>
      </c>
      <c r="E32" s="197">
        <v>8</v>
      </c>
      <c r="F32" s="198">
        <v>88</v>
      </c>
      <c r="G32" s="199">
        <v>91</v>
      </c>
      <c r="H32" s="199">
        <v>90</v>
      </c>
      <c r="I32" s="198">
        <f>SUM(F32:H32)</f>
        <v>269</v>
      </c>
      <c r="J32" s="204" t="s">
        <v>24</v>
      </c>
      <c r="K32" s="114" t="s">
        <v>24</v>
      </c>
      <c r="L32" s="176"/>
    </row>
    <row r="33" spans="1:12" ht="16.5" customHeight="1" x14ac:dyDescent="0.25">
      <c r="A33" s="5">
        <v>1</v>
      </c>
      <c r="B33" s="96">
        <v>5.0999999999999996</v>
      </c>
      <c r="C33" s="192" t="s">
        <v>88</v>
      </c>
      <c r="D33" s="214" t="s">
        <v>34</v>
      </c>
      <c r="E33" s="197">
        <v>0</v>
      </c>
      <c r="F33" s="198">
        <v>93</v>
      </c>
      <c r="G33" s="199">
        <v>94</v>
      </c>
      <c r="H33" s="199">
        <v>93</v>
      </c>
      <c r="I33" s="198">
        <f>SUM(F33:H33)</f>
        <v>280</v>
      </c>
      <c r="J33" s="204" t="s">
        <v>24</v>
      </c>
      <c r="K33" s="114">
        <f t="shared" si="0"/>
        <v>280</v>
      </c>
      <c r="L33" s="176" t="s">
        <v>24</v>
      </c>
    </row>
    <row r="34" spans="1:12" ht="16.5" customHeight="1" x14ac:dyDescent="0.25">
      <c r="A34" s="5">
        <v>1</v>
      </c>
      <c r="B34" s="94">
        <v>5.0999999999999996</v>
      </c>
      <c r="C34" s="192" t="s">
        <v>95</v>
      </c>
      <c r="D34" s="214" t="s">
        <v>34</v>
      </c>
      <c r="E34" s="197">
        <v>0</v>
      </c>
      <c r="F34" s="198">
        <v>93</v>
      </c>
      <c r="G34" s="199">
        <v>90</v>
      </c>
      <c r="H34" s="199">
        <v>94</v>
      </c>
      <c r="I34" s="198">
        <f>SUM(F34:H34)</f>
        <v>277</v>
      </c>
      <c r="J34" s="202"/>
      <c r="K34" s="114">
        <f t="shared" si="0"/>
        <v>277</v>
      </c>
      <c r="L34" s="176"/>
    </row>
    <row r="35" spans="1:12" ht="16.5" customHeight="1" x14ac:dyDescent="0.25">
      <c r="A35" s="171">
        <v>3</v>
      </c>
      <c r="B35" s="172" t="s">
        <v>45</v>
      </c>
      <c r="C35" s="191" t="s">
        <v>46</v>
      </c>
      <c r="D35" s="213" t="s">
        <v>5</v>
      </c>
      <c r="E35" s="175"/>
      <c r="F35" s="174" t="s">
        <v>85</v>
      </c>
      <c r="G35" s="174" t="s">
        <v>86</v>
      </c>
      <c r="H35" s="175" t="s">
        <v>117</v>
      </c>
      <c r="I35" s="175" t="s">
        <v>26</v>
      </c>
      <c r="J35" s="175">
        <v>10.9</v>
      </c>
      <c r="K35" s="163" t="s">
        <v>24</v>
      </c>
      <c r="L35" s="176"/>
    </row>
    <row r="36" spans="1:12" ht="16.5" customHeight="1" x14ac:dyDescent="0.25">
      <c r="A36" s="5">
        <v>2</v>
      </c>
      <c r="B36" s="50">
        <v>2.1</v>
      </c>
      <c r="C36" s="190" t="s">
        <v>4</v>
      </c>
      <c r="D36" s="214" t="s">
        <v>5</v>
      </c>
      <c r="E36" s="197">
        <v>8</v>
      </c>
      <c r="F36" s="200">
        <v>86</v>
      </c>
      <c r="G36" s="200">
        <v>83</v>
      </c>
      <c r="H36" s="200">
        <v>87</v>
      </c>
      <c r="I36" s="198">
        <f>SUM(F36:H36)</f>
        <v>256</v>
      </c>
      <c r="J36" s="202"/>
      <c r="K36" s="114">
        <f t="shared" si="0"/>
        <v>264</v>
      </c>
      <c r="L36" s="176">
        <f>SUM(K36:K39)</f>
        <v>787</v>
      </c>
    </row>
    <row r="37" spans="1:12" ht="16.5" customHeight="1" x14ac:dyDescent="0.25">
      <c r="A37" s="5">
        <v>2</v>
      </c>
      <c r="B37" s="50">
        <v>2.1</v>
      </c>
      <c r="C37" s="190" t="s">
        <v>8</v>
      </c>
      <c r="D37" s="214" t="s">
        <v>5</v>
      </c>
      <c r="E37" s="197">
        <v>8</v>
      </c>
      <c r="F37" s="200">
        <v>87</v>
      </c>
      <c r="G37" s="200">
        <v>82</v>
      </c>
      <c r="H37" s="200">
        <v>83</v>
      </c>
      <c r="I37" s="198">
        <f>SUM(F37:H37)</f>
        <v>252</v>
      </c>
      <c r="J37" s="202"/>
      <c r="K37" s="114">
        <f t="shared" si="0"/>
        <v>260</v>
      </c>
      <c r="L37" s="176"/>
    </row>
    <row r="38" spans="1:12" ht="16.5" customHeight="1" x14ac:dyDescent="0.25">
      <c r="A38" s="5">
        <v>1</v>
      </c>
      <c r="B38" s="50">
        <v>3.1</v>
      </c>
      <c r="C38" s="190" t="s">
        <v>17</v>
      </c>
      <c r="D38" s="214" t="s">
        <v>5</v>
      </c>
      <c r="E38" s="197">
        <v>8</v>
      </c>
      <c r="F38" s="198">
        <v>80</v>
      </c>
      <c r="G38" s="199">
        <v>88</v>
      </c>
      <c r="H38" s="199">
        <v>87</v>
      </c>
      <c r="I38" s="198">
        <f>SUM(F38:H38)</f>
        <v>255</v>
      </c>
      <c r="J38" s="202"/>
      <c r="K38" s="114">
        <f t="shared" si="0"/>
        <v>263</v>
      </c>
      <c r="L38" s="176" t="s">
        <v>24</v>
      </c>
    </row>
    <row r="39" spans="1:12" ht="16.5" customHeight="1" x14ac:dyDescent="0.25">
      <c r="A39" s="5">
        <v>1</v>
      </c>
      <c r="B39" s="50">
        <v>4.0999999999999996</v>
      </c>
      <c r="C39" s="190" t="s">
        <v>91</v>
      </c>
      <c r="D39" s="214" t="s">
        <v>5</v>
      </c>
      <c r="E39" s="197">
        <v>8</v>
      </c>
      <c r="F39" s="198"/>
      <c r="G39" s="199"/>
      <c r="H39" s="199"/>
      <c r="I39" s="198">
        <f>SUM(F39:H39)</f>
        <v>0</v>
      </c>
      <c r="J39" s="202"/>
      <c r="K39" s="114" t="s">
        <v>24</v>
      </c>
      <c r="L39" s="176"/>
    </row>
    <row r="40" spans="1:12" ht="16.5" customHeight="1" x14ac:dyDescent="0.25">
      <c r="A40" s="171">
        <v>3</v>
      </c>
      <c r="B40" s="172" t="s">
        <v>45</v>
      </c>
      <c r="C40" s="191" t="s">
        <v>46</v>
      </c>
      <c r="D40" s="213" t="s">
        <v>101</v>
      </c>
      <c r="E40" s="175"/>
      <c r="F40" s="174" t="s">
        <v>85</v>
      </c>
      <c r="G40" s="174" t="s">
        <v>86</v>
      </c>
      <c r="H40" s="175" t="s">
        <v>117</v>
      </c>
      <c r="I40" s="175" t="s">
        <v>26</v>
      </c>
      <c r="J40" s="175">
        <v>10.9</v>
      </c>
      <c r="K40" s="163" t="s">
        <v>24</v>
      </c>
      <c r="L40" s="176"/>
    </row>
    <row r="41" spans="1:12" ht="16.5" customHeight="1" x14ac:dyDescent="0.25">
      <c r="A41" s="5">
        <v>1</v>
      </c>
      <c r="B41" s="50">
        <v>1.1000000000000001</v>
      </c>
      <c r="C41" s="194" t="s">
        <v>111</v>
      </c>
      <c r="D41" s="214" t="s">
        <v>101</v>
      </c>
      <c r="E41" s="197">
        <v>8</v>
      </c>
      <c r="F41" s="201">
        <v>72</v>
      </c>
      <c r="G41" s="205">
        <v>79</v>
      </c>
      <c r="H41" s="205">
        <v>70</v>
      </c>
      <c r="I41" s="198">
        <f>SUM(F41:H41)</f>
        <v>221</v>
      </c>
      <c r="J41" s="202"/>
      <c r="K41" s="114" t="s">
        <v>24</v>
      </c>
      <c r="L41" s="176">
        <f>SUM(K41:K45)</f>
        <v>772</v>
      </c>
    </row>
    <row r="42" spans="1:12" ht="16.5" customHeight="1" x14ac:dyDescent="0.25">
      <c r="A42" s="5">
        <v>1</v>
      </c>
      <c r="B42" s="50">
        <v>1.1000000000000001</v>
      </c>
      <c r="C42" s="194" t="s">
        <v>40</v>
      </c>
      <c r="D42" s="214" t="s">
        <v>101</v>
      </c>
      <c r="E42" s="197">
        <v>8</v>
      </c>
      <c r="F42" s="201">
        <v>81</v>
      </c>
      <c r="G42" s="201">
        <v>88</v>
      </c>
      <c r="H42" s="201">
        <v>72</v>
      </c>
      <c r="I42" s="198">
        <f>SUM(F42:H42)</f>
        <v>241</v>
      </c>
      <c r="J42" s="202"/>
      <c r="K42" s="114" t="s">
        <v>24</v>
      </c>
      <c r="L42" s="176"/>
    </row>
    <row r="43" spans="1:12" ht="16.5" customHeight="1" x14ac:dyDescent="0.25">
      <c r="A43" s="5">
        <v>1</v>
      </c>
      <c r="B43" s="50">
        <v>1.1000000000000001</v>
      </c>
      <c r="C43" s="194" t="s">
        <v>39</v>
      </c>
      <c r="D43" s="214" t="s">
        <v>101</v>
      </c>
      <c r="E43" s="197">
        <v>8</v>
      </c>
      <c r="F43" s="201">
        <v>84</v>
      </c>
      <c r="G43" s="201">
        <v>81</v>
      </c>
      <c r="H43" s="201">
        <v>77</v>
      </c>
      <c r="I43" s="198">
        <f>SUM(F43:H43)</f>
        <v>242</v>
      </c>
      <c r="J43" s="202"/>
      <c r="K43" s="114">
        <f t="shared" si="0"/>
        <v>250</v>
      </c>
      <c r="L43" s="176"/>
    </row>
    <row r="44" spans="1:12" ht="16.5" customHeight="1" x14ac:dyDescent="0.25">
      <c r="A44" s="5">
        <v>1</v>
      </c>
      <c r="B44" s="50">
        <v>1.1000000000000001</v>
      </c>
      <c r="C44" s="194" t="s">
        <v>72</v>
      </c>
      <c r="D44" s="214" t="s">
        <v>101</v>
      </c>
      <c r="E44" s="197">
        <v>8</v>
      </c>
      <c r="F44" s="201">
        <v>86</v>
      </c>
      <c r="G44" s="205">
        <v>84</v>
      </c>
      <c r="H44" s="205">
        <v>76</v>
      </c>
      <c r="I44" s="198">
        <f>SUM(F44:H44)</f>
        <v>246</v>
      </c>
      <c r="J44" s="202"/>
      <c r="K44" s="114">
        <f t="shared" si="0"/>
        <v>254</v>
      </c>
      <c r="L44" s="176"/>
    </row>
    <row r="45" spans="1:12" ht="16.5" customHeight="1" x14ac:dyDescent="0.25">
      <c r="A45" s="5">
        <v>1</v>
      </c>
      <c r="B45" s="50">
        <v>1.1000000000000001</v>
      </c>
      <c r="C45" s="194" t="s">
        <v>71</v>
      </c>
      <c r="D45" s="214" t="s">
        <v>101</v>
      </c>
      <c r="E45" s="197">
        <v>8</v>
      </c>
      <c r="F45" s="201">
        <v>86</v>
      </c>
      <c r="G45" s="205">
        <v>86</v>
      </c>
      <c r="H45" s="205">
        <v>88</v>
      </c>
      <c r="I45" s="198">
        <f>SUM(F45:H45)</f>
        <v>260</v>
      </c>
      <c r="J45" s="202"/>
      <c r="K45" s="114">
        <f t="shared" si="0"/>
        <v>268</v>
      </c>
      <c r="L45" s="176"/>
    </row>
    <row r="46" spans="1:12" ht="16.5" customHeight="1" x14ac:dyDescent="0.25">
      <c r="A46" s="171">
        <v>3</v>
      </c>
      <c r="B46" s="206" t="s">
        <v>45</v>
      </c>
      <c r="C46" s="191" t="s">
        <v>46</v>
      </c>
      <c r="D46" s="216" t="s">
        <v>35</v>
      </c>
      <c r="E46" s="60"/>
      <c r="F46" s="59" t="s">
        <v>85</v>
      </c>
      <c r="G46" s="59" t="s">
        <v>86</v>
      </c>
      <c r="H46" s="60" t="s">
        <v>117</v>
      </c>
      <c r="I46" s="60" t="s">
        <v>26</v>
      </c>
      <c r="J46" s="60">
        <v>10.9</v>
      </c>
      <c r="K46" s="163" t="s">
        <v>24</v>
      </c>
      <c r="L46" s="178"/>
    </row>
    <row r="47" spans="1:12" ht="16.5" customHeight="1" x14ac:dyDescent="0.25">
      <c r="A47" s="5">
        <v>2</v>
      </c>
      <c r="B47" s="50">
        <v>4.0999999999999996</v>
      </c>
      <c r="C47" s="190" t="s">
        <v>3</v>
      </c>
      <c r="D47" s="214" t="s">
        <v>35</v>
      </c>
      <c r="E47" s="197">
        <v>8</v>
      </c>
      <c r="F47" s="198">
        <v>81</v>
      </c>
      <c r="G47" s="199">
        <v>83</v>
      </c>
      <c r="H47" s="199">
        <v>83</v>
      </c>
      <c r="I47" s="198">
        <f>SUM(F47:H47)</f>
        <v>247</v>
      </c>
      <c r="J47" s="36" t="s">
        <v>24</v>
      </c>
      <c r="K47" s="114">
        <f>E47+I47</f>
        <v>255</v>
      </c>
      <c r="L47" s="176">
        <f>SUM(K47:K51)</f>
        <v>792</v>
      </c>
    </row>
    <row r="48" spans="1:12" ht="16.5" customHeight="1" x14ac:dyDescent="0.25">
      <c r="A48" s="5">
        <v>2</v>
      </c>
      <c r="B48" s="94">
        <v>4.0999999999999996</v>
      </c>
      <c r="C48" s="192" t="s">
        <v>76</v>
      </c>
      <c r="D48" s="214" t="s">
        <v>35</v>
      </c>
      <c r="E48" s="197">
        <v>8</v>
      </c>
      <c r="F48" s="198">
        <v>82</v>
      </c>
      <c r="G48" s="199">
        <v>81</v>
      </c>
      <c r="H48" s="199">
        <v>74</v>
      </c>
      <c r="I48" s="198">
        <f>SUM(F48:H48)</f>
        <v>237</v>
      </c>
      <c r="J48" s="36" t="s">
        <v>24</v>
      </c>
      <c r="K48" s="114" t="s">
        <v>24</v>
      </c>
      <c r="L48" s="178"/>
    </row>
    <row r="49" spans="1:12" ht="16.5" customHeight="1" x14ac:dyDescent="0.25">
      <c r="A49" s="5">
        <v>1</v>
      </c>
      <c r="B49" s="50">
        <v>3.1</v>
      </c>
      <c r="C49" s="190" t="s">
        <v>16</v>
      </c>
      <c r="D49" s="214" t="s">
        <v>35</v>
      </c>
      <c r="E49" s="197">
        <v>8</v>
      </c>
      <c r="F49" s="198">
        <v>73</v>
      </c>
      <c r="G49" s="199">
        <v>80</v>
      </c>
      <c r="H49" s="199">
        <v>82</v>
      </c>
      <c r="I49" s="198">
        <f>SUM(F49:H49)</f>
        <v>235</v>
      </c>
      <c r="J49" s="36" t="s">
        <v>24</v>
      </c>
      <c r="K49" s="114" t="s">
        <v>24</v>
      </c>
      <c r="L49" s="178"/>
    </row>
    <row r="50" spans="1:12" ht="16.5" customHeight="1" x14ac:dyDescent="0.25">
      <c r="A50" s="5">
        <v>1</v>
      </c>
      <c r="B50" s="50">
        <v>3.1</v>
      </c>
      <c r="C50" s="196" t="s">
        <v>20</v>
      </c>
      <c r="D50" s="214" t="s">
        <v>35</v>
      </c>
      <c r="E50" s="197">
        <v>8</v>
      </c>
      <c r="F50" s="201">
        <v>88</v>
      </c>
      <c r="G50" s="201">
        <v>85</v>
      </c>
      <c r="H50" s="201">
        <v>85</v>
      </c>
      <c r="I50" s="198">
        <f>SUM(F50:H50)</f>
        <v>258</v>
      </c>
      <c r="J50" s="36" t="s">
        <v>24</v>
      </c>
      <c r="K50" s="114">
        <f>E50+I50</f>
        <v>266</v>
      </c>
      <c r="L50" s="178"/>
    </row>
    <row r="51" spans="1:12" ht="16.5" customHeight="1" x14ac:dyDescent="0.25">
      <c r="A51" s="5">
        <v>1</v>
      </c>
      <c r="B51" s="50">
        <v>5.0999999999999996</v>
      </c>
      <c r="C51" s="190" t="s">
        <v>113</v>
      </c>
      <c r="D51" s="214" t="s">
        <v>35</v>
      </c>
      <c r="E51" s="197">
        <v>0</v>
      </c>
      <c r="F51" s="198">
        <v>91</v>
      </c>
      <c r="G51" s="199">
        <v>89</v>
      </c>
      <c r="H51" s="199">
        <v>91</v>
      </c>
      <c r="I51" s="198">
        <f>SUM(F51:H51)</f>
        <v>271</v>
      </c>
      <c r="J51" s="36"/>
      <c r="K51" s="114">
        <f>E51+I51</f>
        <v>271</v>
      </c>
      <c r="L51" s="178"/>
    </row>
    <row r="52" spans="1:12" ht="16.5" customHeight="1" x14ac:dyDescent="0.25">
      <c r="A52" s="171">
        <v>3</v>
      </c>
      <c r="B52" s="172" t="s">
        <v>45</v>
      </c>
      <c r="C52" s="191" t="s">
        <v>46</v>
      </c>
      <c r="D52" s="216" t="s">
        <v>75</v>
      </c>
      <c r="E52" s="60"/>
      <c r="F52" s="59" t="s">
        <v>85</v>
      </c>
      <c r="G52" s="59" t="s">
        <v>86</v>
      </c>
      <c r="H52" s="60" t="s">
        <v>117</v>
      </c>
      <c r="I52" s="60" t="s">
        <v>26</v>
      </c>
      <c r="J52" s="175">
        <v>10.9</v>
      </c>
      <c r="K52" s="163" t="s">
        <v>24</v>
      </c>
      <c r="L52" s="178"/>
    </row>
    <row r="53" spans="1:12" ht="16.5" customHeight="1" x14ac:dyDescent="0.25">
      <c r="A53" s="5">
        <v>2</v>
      </c>
      <c r="B53" s="50">
        <v>5.0999999999999996</v>
      </c>
      <c r="C53" s="190" t="s">
        <v>33</v>
      </c>
      <c r="D53" s="214" t="s">
        <v>75</v>
      </c>
      <c r="E53" s="197">
        <v>8</v>
      </c>
      <c r="F53" s="198">
        <v>88</v>
      </c>
      <c r="G53" s="199">
        <v>91</v>
      </c>
      <c r="H53" s="199">
        <v>93</v>
      </c>
      <c r="I53" s="198">
        <f t="shared" ref="I53:I59" si="2">SUM(F53:H53)</f>
        <v>272</v>
      </c>
      <c r="J53" s="36"/>
      <c r="K53" s="114">
        <f>E53+I53</f>
        <v>280</v>
      </c>
      <c r="L53" s="176">
        <f>SUM(K53:K58)</f>
        <v>815</v>
      </c>
    </row>
    <row r="54" spans="1:12" ht="16.5" customHeight="1" x14ac:dyDescent="0.25">
      <c r="A54" s="5">
        <v>2</v>
      </c>
      <c r="B54" s="50">
        <v>2.1</v>
      </c>
      <c r="C54" s="190" t="s">
        <v>42</v>
      </c>
      <c r="D54" s="214" t="s">
        <v>75</v>
      </c>
      <c r="E54" s="197">
        <v>8</v>
      </c>
      <c r="F54" s="200"/>
      <c r="G54" s="200"/>
      <c r="H54" s="200"/>
      <c r="I54" s="198">
        <f t="shared" si="2"/>
        <v>0</v>
      </c>
      <c r="J54" s="36"/>
      <c r="K54" s="114" t="s">
        <v>24</v>
      </c>
      <c r="L54" s="178"/>
    </row>
    <row r="55" spans="1:12" ht="16.5" customHeight="1" x14ac:dyDescent="0.25">
      <c r="A55" s="5">
        <v>1</v>
      </c>
      <c r="B55" s="50">
        <v>3.1</v>
      </c>
      <c r="C55" s="190" t="s">
        <v>21</v>
      </c>
      <c r="D55" s="214" t="s">
        <v>75</v>
      </c>
      <c r="E55" s="197">
        <v>8</v>
      </c>
      <c r="F55" s="201">
        <v>90</v>
      </c>
      <c r="G55" s="201">
        <v>94</v>
      </c>
      <c r="H55" s="201">
        <v>92</v>
      </c>
      <c r="I55" s="198">
        <f t="shared" si="2"/>
        <v>276</v>
      </c>
      <c r="J55" s="36"/>
      <c r="K55" s="114">
        <f>E55+I55</f>
        <v>284</v>
      </c>
      <c r="L55" s="178"/>
    </row>
    <row r="56" spans="1:12" ht="16.5" customHeight="1" x14ac:dyDescent="0.25">
      <c r="A56" s="5">
        <v>1</v>
      </c>
      <c r="B56" s="50">
        <v>3.1</v>
      </c>
      <c r="C56" s="190" t="s">
        <v>10</v>
      </c>
      <c r="D56" s="214" t="s">
        <v>75</v>
      </c>
      <c r="E56" s="197">
        <v>8</v>
      </c>
      <c r="F56" s="198">
        <v>79</v>
      </c>
      <c r="G56" s="199">
        <v>78</v>
      </c>
      <c r="H56" s="199">
        <v>69</v>
      </c>
      <c r="I56" s="198">
        <f t="shared" si="2"/>
        <v>226</v>
      </c>
      <c r="J56" s="36"/>
      <c r="K56" s="114" t="s">
        <v>24</v>
      </c>
      <c r="L56" s="178"/>
    </row>
    <row r="57" spans="1:12" ht="16.5" customHeight="1" x14ac:dyDescent="0.25">
      <c r="A57" s="5">
        <v>1</v>
      </c>
      <c r="B57" s="50">
        <v>4.0999999999999996</v>
      </c>
      <c r="C57" s="190" t="s">
        <v>12</v>
      </c>
      <c r="D57" s="214" t="s">
        <v>75</v>
      </c>
      <c r="E57" s="197">
        <v>8</v>
      </c>
      <c r="F57" s="198">
        <v>86</v>
      </c>
      <c r="G57" s="199">
        <v>83</v>
      </c>
      <c r="H57" s="199">
        <v>74</v>
      </c>
      <c r="I57" s="198">
        <f t="shared" si="2"/>
        <v>243</v>
      </c>
      <c r="J57" s="36"/>
      <c r="K57" s="114">
        <f>E57+I57</f>
        <v>251</v>
      </c>
      <c r="L57" s="178"/>
    </row>
    <row r="58" spans="1:12" ht="16.5" customHeight="1" x14ac:dyDescent="0.25">
      <c r="A58" s="5">
        <v>1</v>
      </c>
      <c r="B58" s="50">
        <v>4.0999999999999996</v>
      </c>
      <c r="C58" s="190" t="s">
        <v>13</v>
      </c>
      <c r="D58" s="214" t="s">
        <v>75</v>
      </c>
      <c r="E58" s="197">
        <v>8</v>
      </c>
      <c r="F58" s="198"/>
      <c r="G58" s="199"/>
      <c r="H58" s="199" t="s">
        <v>148</v>
      </c>
      <c r="I58" s="198">
        <f t="shared" si="2"/>
        <v>0</v>
      </c>
      <c r="J58" s="36"/>
      <c r="K58" s="114" t="s">
        <v>24</v>
      </c>
      <c r="L58" s="178"/>
    </row>
    <row r="59" spans="1:12" ht="16.5" customHeight="1" x14ac:dyDescent="0.25">
      <c r="A59" s="5">
        <v>0</v>
      </c>
      <c r="B59" s="50">
        <v>3.1</v>
      </c>
      <c r="C59" s="194" t="s">
        <v>128</v>
      </c>
      <c r="D59" s="214" t="s">
        <v>137</v>
      </c>
      <c r="E59" s="197">
        <v>8</v>
      </c>
      <c r="F59" s="198"/>
      <c r="G59" s="199"/>
      <c r="H59" s="199"/>
      <c r="I59" s="198">
        <f t="shared" si="2"/>
        <v>0</v>
      </c>
      <c r="J59" s="36"/>
      <c r="K59" s="114" t="s">
        <v>24</v>
      </c>
      <c r="L59" s="178"/>
    </row>
    <row r="60" spans="1:12" ht="16.5" customHeight="1" x14ac:dyDescent="0.25">
      <c r="A60" s="171">
        <v>3</v>
      </c>
      <c r="B60" s="172" t="s">
        <v>45</v>
      </c>
      <c r="C60" s="191" t="s">
        <v>46</v>
      </c>
      <c r="D60" s="216" t="s">
        <v>110</v>
      </c>
      <c r="E60" s="60"/>
      <c r="F60" s="59" t="s">
        <v>85</v>
      </c>
      <c r="G60" s="59" t="s">
        <v>86</v>
      </c>
      <c r="H60" s="60" t="s">
        <v>117</v>
      </c>
      <c r="I60" s="60" t="s">
        <v>26</v>
      </c>
      <c r="J60" s="175">
        <v>10.9</v>
      </c>
      <c r="K60" s="163" t="s">
        <v>24</v>
      </c>
      <c r="L60" s="178"/>
    </row>
    <row r="61" spans="1:12" ht="16.5" customHeight="1" x14ac:dyDescent="0.25">
      <c r="A61" s="5">
        <v>2</v>
      </c>
      <c r="B61" s="50">
        <v>5.0999999999999996</v>
      </c>
      <c r="C61" s="190" t="s">
        <v>2</v>
      </c>
      <c r="D61" s="214" t="s">
        <v>110</v>
      </c>
      <c r="E61" s="197">
        <v>0</v>
      </c>
      <c r="F61" s="200">
        <v>84</v>
      </c>
      <c r="G61" s="200">
        <v>86</v>
      </c>
      <c r="H61" s="200">
        <v>85</v>
      </c>
      <c r="I61" s="198">
        <f t="shared" ref="I61:I66" si="3">SUM(F61:H61)</f>
        <v>255</v>
      </c>
      <c r="J61" s="36"/>
      <c r="K61" s="114">
        <f>E61+I61</f>
        <v>255</v>
      </c>
      <c r="L61" s="176">
        <f>SUM(K61:K66)</f>
        <v>767</v>
      </c>
    </row>
    <row r="62" spans="1:12" ht="16.5" customHeight="1" x14ac:dyDescent="0.25">
      <c r="A62" s="5">
        <v>2</v>
      </c>
      <c r="B62" s="50">
        <v>5.0999999999999996</v>
      </c>
      <c r="C62" s="190" t="s">
        <v>41</v>
      </c>
      <c r="D62" s="214" t="s">
        <v>110</v>
      </c>
      <c r="E62" s="197">
        <v>0</v>
      </c>
      <c r="F62" s="200"/>
      <c r="G62" s="200"/>
      <c r="H62" s="200"/>
      <c r="I62" s="198">
        <f t="shared" si="3"/>
        <v>0</v>
      </c>
      <c r="J62" s="36"/>
      <c r="K62" s="114" t="s">
        <v>24</v>
      </c>
      <c r="L62" s="178"/>
    </row>
    <row r="63" spans="1:12" ht="16.5" customHeight="1" x14ac:dyDescent="0.25">
      <c r="A63" s="5">
        <v>1</v>
      </c>
      <c r="B63" s="50">
        <v>6.1</v>
      </c>
      <c r="C63" s="190" t="s">
        <v>108</v>
      </c>
      <c r="D63" s="214" t="s">
        <v>110</v>
      </c>
      <c r="E63" s="197">
        <v>5</v>
      </c>
      <c r="F63" s="200">
        <v>81</v>
      </c>
      <c r="G63" s="200">
        <v>85</v>
      </c>
      <c r="H63" s="200">
        <v>88</v>
      </c>
      <c r="I63" s="198">
        <f t="shared" si="3"/>
        <v>254</v>
      </c>
      <c r="J63" s="36"/>
      <c r="K63" s="114">
        <f>E63+I63</f>
        <v>259</v>
      </c>
      <c r="L63" s="178"/>
    </row>
    <row r="64" spans="1:12" ht="16.5" customHeight="1" x14ac:dyDescent="0.25">
      <c r="A64" s="5">
        <v>1</v>
      </c>
      <c r="B64" s="50">
        <v>6.1</v>
      </c>
      <c r="C64" s="190" t="s">
        <v>130</v>
      </c>
      <c r="D64" s="214" t="s">
        <v>110</v>
      </c>
      <c r="E64" s="197">
        <v>5</v>
      </c>
      <c r="F64" s="198">
        <v>57</v>
      </c>
      <c r="G64" s="199">
        <v>63</v>
      </c>
      <c r="H64" s="199">
        <v>63</v>
      </c>
      <c r="I64" s="198">
        <f t="shared" si="3"/>
        <v>183</v>
      </c>
      <c r="J64" s="70"/>
      <c r="K64" s="114" t="s">
        <v>24</v>
      </c>
      <c r="L64" s="178"/>
    </row>
    <row r="65" spans="1:12" ht="16.5" customHeight="1" x14ac:dyDescent="0.25">
      <c r="A65" s="5">
        <v>1</v>
      </c>
      <c r="B65" s="50">
        <v>1.1000000000000001</v>
      </c>
      <c r="C65" s="194" t="s">
        <v>129</v>
      </c>
      <c r="D65" s="214" t="s">
        <v>110</v>
      </c>
      <c r="E65" s="197">
        <v>8</v>
      </c>
      <c r="F65" s="201">
        <v>83</v>
      </c>
      <c r="G65" s="201">
        <v>80</v>
      </c>
      <c r="H65" s="201">
        <v>82</v>
      </c>
      <c r="I65" s="198">
        <f t="shared" si="3"/>
        <v>245</v>
      </c>
      <c r="J65" s="36"/>
      <c r="K65" s="114">
        <f>E65+I65</f>
        <v>253</v>
      </c>
      <c r="L65" s="178" t="s">
        <v>24</v>
      </c>
    </row>
    <row r="66" spans="1:12" ht="16.5" customHeight="1" x14ac:dyDescent="0.25">
      <c r="A66" s="5">
        <v>0</v>
      </c>
      <c r="B66" s="50">
        <v>1.1000000000000001</v>
      </c>
      <c r="C66" s="190" t="s">
        <v>141</v>
      </c>
      <c r="D66" s="214" t="s">
        <v>110</v>
      </c>
      <c r="E66" s="197">
        <v>8</v>
      </c>
      <c r="F66" s="201">
        <v>74</v>
      </c>
      <c r="G66" s="201">
        <v>80</v>
      </c>
      <c r="H66" s="201">
        <v>84</v>
      </c>
      <c r="I66" s="198">
        <f t="shared" si="3"/>
        <v>238</v>
      </c>
      <c r="J66" s="36"/>
      <c r="K66" s="114" t="s">
        <v>24</v>
      </c>
      <c r="L66" s="178"/>
    </row>
    <row r="67" spans="1:12" ht="16.5" customHeight="1" x14ac:dyDescent="0.25">
      <c r="A67" s="171">
        <v>3</v>
      </c>
      <c r="B67" s="172" t="s">
        <v>45</v>
      </c>
      <c r="C67" s="191" t="s">
        <v>46</v>
      </c>
      <c r="D67" s="216" t="s">
        <v>136</v>
      </c>
      <c r="E67" s="60"/>
      <c r="F67" s="59" t="s">
        <v>85</v>
      </c>
      <c r="G67" s="59" t="s">
        <v>86</v>
      </c>
      <c r="H67" s="60" t="s">
        <v>117</v>
      </c>
      <c r="I67" s="60" t="s">
        <v>26</v>
      </c>
      <c r="J67" s="175">
        <v>10.9</v>
      </c>
      <c r="K67" s="163" t="s">
        <v>24</v>
      </c>
      <c r="L67" s="178"/>
    </row>
    <row r="68" spans="1:12" ht="16.5" customHeight="1" x14ac:dyDescent="0.25">
      <c r="A68" s="5">
        <v>1</v>
      </c>
      <c r="B68" s="50">
        <v>3.1</v>
      </c>
      <c r="C68" s="194" t="s">
        <v>133</v>
      </c>
      <c r="D68" s="214" t="s">
        <v>136</v>
      </c>
      <c r="E68" s="197">
        <v>8</v>
      </c>
      <c r="F68" s="201"/>
      <c r="G68" s="201"/>
      <c r="H68" s="201"/>
      <c r="I68" s="198">
        <f>SUM(F68:H68)</f>
        <v>0</v>
      </c>
      <c r="J68" s="36"/>
      <c r="K68" s="114" t="s">
        <v>24</v>
      </c>
      <c r="L68" s="176">
        <f>SUM(K68:K70)</f>
        <v>0</v>
      </c>
    </row>
    <row r="69" spans="1:12" ht="16.5" customHeight="1" x14ac:dyDescent="0.25">
      <c r="A69" s="5">
        <v>1</v>
      </c>
      <c r="B69" s="50">
        <v>3.1</v>
      </c>
      <c r="C69" s="194" t="s">
        <v>134</v>
      </c>
      <c r="D69" s="214" t="s">
        <v>136</v>
      </c>
      <c r="E69" s="197">
        <v>8</v>
      </c>
      <c r="F69" s="201"/>
      <c r="G69" s="201"/>
      <c r="H69" s="201"/>
      <c r="I69" s="198">
        <f>SUM(F69:H69)</f>
        <v>0</v>
      </c>
      <c r="J69" s="36"/>
      <c r="K69" s="114" t="s">
        <v>24</v>
      </c>
      <c r="L69" s="178"/>
    </row>
    <row r="70" spans="1:12" ht="16.5" customHeight="1" x14ac:dyDescent="0.25">
      <c r="A70" s="5">
        <v>1</v>
      </c>
      <c r="B70" s="50">
        <v>3.1</v>
      </c>
      <c r="C70" s="194" t="s">
        <v>135</v>
      </c>
      <c r="D70" s="214" t="s">
        <v>136</v>
      </c>
      <c r="E70" s="197">
        <v>8</v>
      </c>
      <c r="F70" s="201"/>
      <c r="G70" s="201"/>
      <c r="H70" s="201"/>
      <c r="I70" s="198">
        <f>SUM(F70:H70)</f>
        <v>0</v>
      </c>
      <c r="J70" s="36"/>
      <c r="K70" s="114" t="s">
        <v>24</v>
      </c>
      <c r="L70" s="178"/>
    </row>
    <row r="71" spans="1:12" ht="16.5" customHeight="1" x14ac:dyDescent="0.25">
      <c r="A71" s="171">
        <v>3</v>
      </c>
      <c r="B71" s="172" t="s">
        <v>45</v>
      </c>
      <c r="C71" s="191" t="s">
        <v>46</v>
      </c>
      <c r="D71" s="216" t="s">
        <v>112</v>
      </c>
      <c r="E71" s="60"/>
      <c r="F71" s="59" t="s">
        <v>85</v>
      </c>
      <c r="G71" s="59" t="s">
        <v>86</v>
      </c>
      <c r="H71" s="60" t="s">
        <v>117</v>
      </c>
      <c r="I71" s="60" t="s">
        <v>26</v>
      </c>
      <c r="J71" s="175">
        <v>10.9</v>
      </c>
      <c r="K71" s="163" t="s">
        <v>24</v>
      </c>
      <c r="L71" s="178"/>
    </row>
    <row r="72" spans="1:12" ht="16.5" customHeight="1" x14ac:dyDescent="0.25">
      <c r="A72" s="5">
        <v>2</v>
      </c>
      <c r="B72" s="50">
        <v>1.1000000000000001</v>
      </c>
      <c r="C72" s="190" t="s">
        <v>139</v>
      </c>
      <c r="D72" s="214" t="s">
        <v>112</v>
      </c>
      <c r="E72" s="197">
        <v>8</v>
      </c>
      <c r="F72" s="200">
        <v>78</v>
      </c>
      <c r="G72" s="200">
        <v>69</v>
      </c>
      <c r="H72" s="200">
        <v>76</v>
      </c>
      <c r="I72" s="198">
        <f>SUM(F72:H72)</f>
        <v>223</v>
      </c>
      <c r="J72" s="36"/>
      <c r="K72" s="114" t="s">
        <v>24</v>
      </c>
      <c r="L72" s="176">
        <f>SUM(K72:K76)</f>
        <v>732</v>
      </c>
    </row>
    <row r="73" spans="1:12" ht="16.5" customHeight="1" x14ac:dyDescent="0.25">
      <c r="A73" s="5">
        <v>2</v>
      </c>
      <c r="B73" s="50">
        <v>1.1000000000000001</v>
      </c>
      <c r="C73" s="195" t="s">
        <v>140</v>
      </c>
      <c r="D73" s="214" t="s">
        <v>112</v>
      </c>
      <c r="E73" s="197">
        <v>8</v>
      </c>
      <c r="F73" s="198">
        <v>80</v>
      </c>
      <c r="G73" s="199">
        <v>76</v>
      </c>
      <c r="H73" s="199">
        <v>81</v>
      </c>
      <c r="I73" s="198">
        <f>SUM(F73:H73)</f>
        <v>237</v>
      </c>
      <c r="J73" s="36"/>
      <c r="K73" s="114">
        <f>E73+I73</f>
        <v>245</v>
      </c>
      <c r="L73" s="178"/>
    </row>
    <row r="74" spans="1:12" ht="16.5" customHeight="1" x14ac:dyDescent="0.25">
      <c r="A74" s="5">
        <v>2</v>
      </c>
      <c r="B74" s="50">
        <v>1.1000000000000001</v>
      </c>
      <c r="C74" s="190" t="s">
        <v>109</v>
      </c>
      <c r="D74" s="214" t="s">
        <v>112</v>
      </c>
      <c r="E74" s="197">
        <v>5</v>
      </c>
      <c r="F74" s="200"/>
      <c r="G74" s="200"/>
      <c r="H74" s="200"/>
      <c r="I74" s="198">
        <f>SUM(F74:H74)</f>
        <v>0</v>
      </c>
      <c r="J74" s="36"/>
      <c r="K74" s="114" t="s">
        <v>24</v>
      </c>
      <c r="L74" s="178"/>
    </row>
    <row r="75" spans="1:12" ht="16.5" customHeight="1" x14ac:dyDescent="0.25">
      <c r="A75" s="5">
        <v>2</v>
      </c>
      <c r="B75" s="50">
        <v>1.1000000000000001</v>
      </c>
      <c r="C75" s="190" t="s">
        <v>38</v>
      </c>
      <c r="D75" s="214" t="s">
        <v>112</v>
      </c>
      <c r="E75" s="197">
        <v>8</v>
      </c>
      <c r="F75" s="200">
        <v>75</v>
      </c>
      <c r="G75" s="200">
        <v>72</v>
      </c>
      <c r="H75" s="200">
        <v>79</v>
      </c>
      <c r="I75" s="198">
        <f>SUM(F75:H75)</f>
        <v>226</v>
      </c>
      <c r="J75" s="36"/>
      <c r="K75" s="114">
        <f>E75+I75</f>
        <v>234</v>
      </c>
      <c r="L75" s="178"/>
    </row>
    <row r="76" spans="1:12" ht="16.5" customHeight="1" x14ac:dyDescent="0.25">
      <c r="A76" s="5">
        <v>1</v>
      </c>
      <c r="B76" s="50">
        <v>1.1000000000000001</v>
      </c>
      <c r="C76" s="194" t="s">
        <v>132</v>
      </c>
      <c r="D76" s="214" t="s">
        <v>112</v>
      </c>
      <c r="E76" s="197">
        <v>8</v>
      </c>
      <c r="F76" s="201">
        <v>82</v>
      </c>
      <c r="G76" s="201">
        <v>86</v>
      </c>
      <c r="H76" s="201">
        <v>77</v>
      </c>
      <c r="I76" s="198">
        <f>SUM(F76:H76)</f>
        <v>245</v>
      </c>
      <c r="J76" s="36"/>
      <c r="K76" s="114">
        <f>E76+I76</f>
        <v>253</v>
      </c>
      <c r="L76" s="178"/>
    </row>
    <row r="77" spans="1:12" ht="16.5" customHeight="1" x14ac:dyDescent="0.25">
      <c r="A77" s="171">
        <v>3</v>
      </c>
      <c r="B77" s="172" t="s">
        <v>45</v>
      </c>
      <c r="C77" s="191" t="s">
        <v>46</v>
      </c>
      <c r="D77" s="216" t="s">
        <v>83</v>
      </c>
      <c r="E77" s="60"/>
      <c r="F77" s="59" t="s">
        <v>85</v>
      </c>
      <c r="G77" s="59" t="s">
        <v>86</v>
      </c>
      <c r="H77" s="60" t="s">
        <v>117</v>
      </c>
      <c r="I77" s="60" t="s">
        <v>26</v>
      </c>
      <c r="J77" s="175">
        <v>10.9</v>
      </c>
      <c r="K77" s="114"/>
      <c r="L77" s="178"/>
    </row>
    <row r="78" spans="1:12" ht="16.5" customHeight="1" x14ac:dyDescent="0.25">
      <c r="A78" s="5">
        <v>1</v>
      </c>
      <c r="B78" s="94">
        <v>4.0999999999999996</v>
      </c>
      <c r="C78" s="192" t="s">
        <v>131</v>
      </c>
      <c r="D78" s="214" t="s">
        <v>83</v>
      </c>
      <c r="E78" s="197">
        <v>0</v>
      </c>
      <c r="F78" s="198">
        <v>85</v>
      </c>
      <c r="G78" s="199">
        <v>85</v>
      </c>
      <c r="H78" s="199">
        <v>81</v>
      </c>
      <c r="I78" s="198">
        <f>SUM(F78:H78)</f>
        <v>251</v>
      </c>
      <c r="J78" s="36"/>
      <c r="K78" s="114"/>
      <c r="L78" s="178"/>
    </row>
    <row r="79" spans="1:12" ht="16.5" customHeight="1" x14ac:dyDescent="0.25">
      <c r="A79" s="5">
        <v>1</v>
      </c>
      <c r="B79" s="51">
        <v>5.0999999999999996</v>
      </c>
      <c r="C79" s="194" t="s">
        <v>114</v>
      </c>
      <c r="D79" s="214" t="s">
        <v>83</v>
      </c>
      <c r="E79" s="197">
        <v>0</v>
      </c>
      <c r="F79" s="201"/>
      <c r="G79" s="201"/>
      <c r="H79" s="201"/>
      <c r="I79" s="198">
        <f>SUM(F79:H79)</f>
        <v>0</v>
      </c>
      <c r="J79" s="36"/>
      <c r="K79" s="114"/>
      <c r="L79" s="178"/>
    </row>
    <row r="80" spans="1:12" ht="16.5" customHeight="1" x14ac:dyDescent="0.25">
      <c r="A80" s="5">
        <v>1</v>
      </c>
      <c r="B80" s="51">
        <v>4.0999999999999996</v>
      </c>
      <c r="C80" s="194" t="s">
        <v>127</v>
      </c>
      <c r="D80" s="214" t="s">
        <v>83</v>
      </c>
      <c r="E80" s="197">
        <v>0</v>
      </c>
      <c r="F80" s="200">
        <v>84</v>
      </c>
      <c r="G80" s="200">
        <v>77</v>
      </c>
      <c r="H80" s="200">
        <v>71</v>
      </c>
      <c r="I80" s="198">
        <f>SUM(F80:H80)</f>
        <v>232</v>
      </c>
      <c r="J80" s="36"/>
      <c r="K80" s="114"/>
      <c r="L80" s="178"/>
    </row>
    <row r="81" spans="1:12" ht="16.5" customHeight="1" x14ac:dyDescent="0.25">
      <c r="A81" s="5">
        <v>1</v>
      </c>
      <c r="B81" s="50">
        <v>1.1000000000000001</v>
      </c>
      <c r="C81" s="194" t="s">
        <v>147</v>
      </c>
      <c r="D81" s="214" t="s">
        <v>83</v>
      </c>
      <c r="E81" s="197">
        <v>0</v>
      </c>
      <c r="F81" s="201">
        <v>58</v>
      </c>
      <c r="G81" s="201">
        <v>75</v>
      </c>
      <c r="H81" s="201">
        <v>58</v>
      </c>
      <c r="I81" s="198">
        <f>SUM(F81:H81)</f>
        <v>191</v>
      </c>
      <c r="J81" s="36"/>
      <c r="K81" s="117"/>
      <c r="L81" s="178"/>
    </row>
    <row r="82" spans="1:12" ht="16.5" customHeight="1" x14ac:dyDescent="0.25">
      <c r="A82" s="5">
        <v>1</v>
      </c>
      <c r="B82" s="50">
        <v>3.1</v>
      </c>
      <c r="C82" s="194" t="s">
        <v>2</v>
      </c>
      <c r="D82" s="214" t="s">
        <v>83</v>
      </c>
      <c r="E82" s="197">
        <v>0</v>
      </c>
      <c r="F82" s="201">
        <v>90</v>
      </c>
      <c r="G82" s="201">
        <v>89</v>
      </c>
      <c r="H82" s="201">
        <v>91</v>
      </c>
      <c r="I82" s="198">
        <f>SUM(F82:H82)</f>
        <v>270</v>
      </c>
      <c r="J82" s="36"/>
      <c r="L82" s="178"/>
    </row>
    <row r="83" spans="1:12" ht="16.5" customHeight="1" x14ac:dyDescent="0.25">
      <c r="A83" s="61" t="s">
        <v>87</v>
      </c>
      <c r="B83" s="52">
        <v>1</v>
      </c>
      <c r="C83" s="183" t="s">
        <v>107</v>
      </c>
      <c r="D83" s="217" t="s">
        <v>24</v>
      </c>
      <c r="E83" s="18"/>
      <c r="F83" s="58" t="s">
        <v>85</v>
      </c>
      <c r="G83" s="58" t="s">
        <v>86</v>
      </c>
      <c r="H83" s="58" t="s">
        <v>117</v>
      </c>
      <c r="I83" s="186" t="s">
        <v>26</v>
      </c>
      <c r="J83" s="35" t="s">
        <v>32</v>
      </c>
      <c r="K83" s="123"/>
      <c r="L83" s="178"/>
    </row>
    <row r="84" spans="1:12" ht="16.5" customHeight="1" x14ac:dyDescent="0.25">
      <c r="A84" s="61" t="s">
        <v>87</v>
      </c>
      <c r="B84" s="52">
        <v>2</v>
      </c>
      <c r="C84" s="183" t="s">
        <v>77</v>
      </c>
      <c r="D84" s="217" t="s">
        <v>24</v>
      </c>
      <c r="E84" s="18"/>
      <c r="F84" s="58" t="s">
        <v>85</v>
      </c>
      <c r="G84" s="58" t="s">
        <v>86</v>
      </c>
      <c r="H84" s="58" t="s">
        <v>117</v>
      </c>
      <c r="I84" s="186" t="s">
        <v>26</v>
      </c>
      <c r="J84" s="35" t="s">
        <v>32</v>
      </c>
      <c r="K84" s="123"/>
      <c r="L84" s="178"/>
    </row>
    <row r="85" spans="1:12" ht="16.5" customHeight="1" x14ac:dyDescent="0.25">
      <c r="A85" s="61" t="s">
        <v>87</v>
      </c>
      <c r="B85" s="52">
        <v>3</v>
      </c>
      <c r="C85" s="184" t="s">
        <v>79</v>
      </c>
      <c r="D85" s="217" t="s">
        <v>24</v>
      </c>
      <c r="E85" s="18"/>
      <c r="F85" s="58" t="s">
        <v>85</v>
      </c>
      <c r="G85" s="58" t="s">
        <v>86</v>
      </c>
      <c r="H85" s="58" t="s">
        <v>117</v>
      </c>
      <c r="I85" s="186" t="s">
        <v>26</v>
      </c>
      <c r="J85" s="35" t="s">
        <v>32</v>
      </c>
      <c r="K85" s="123"/>
      <c r="L85" s="178"/>
    </row>
    <row r="86" spans="1:12" ht="16.5" customHeight="1" x14ac:dyDescent="0.25">
      <c r="A86" s="61" t="s">
        <v>87</v>
      </c>
      <c r="B86" s="52">
        <v>4</v>
      </c>
      <c r="C86" s="183" t="s">
        <v>105</v>
      </c>
      <c r="D86" s="217" t="s">
        <v>24</v>
      </c>
      <c r="E86" s="18"/>
      <c r="F86" s="58" t="s">
        <v>85</v>
      </c>
      <c r="G86" s="58" t="s">
        <v>86</v>
      </c>
      <c r="H86" s="58" t="s">
        <v>117</v>
      </c>
      <c r="I86" s="186" t="s">
        <v>26</v>
      </c>
      <c r="J86" s="35" t="s">
        <v>32</v>
      </c>
      <c r="K86" s="123"/>
      <c r="L86" s="178"/>
    </row>
    <row r="87" spans="1:12" ht="16.5" customHeight="1" x14ac:dyDescent="0.25">
      <c r="A87" s="61" t="s">
        <v>87</v>
      </c>
      <c r="B87" s="54">
        <v>5</v>
      </c>
      <c r="C87" s="185" t="s">
        <v>106</v>
      </c>
      <c r="D87" s="217" t="s">
        <v>24</v>
      </c>
      <c r="E87" s="18"/>
      <c r="F87" s="58" t="s">
        <v>85</v>
      </c>
      <c r="G87" s="58" t="s">
        <v>86</v>
      </c>
      <c r="H87" s="58" t="s">
        <v>117</v>
      </c>
      <c r="I87" s="186" t="s">
        <v>26</v>
      </c>
      <c r="J87" s="35" t="s">
        <v>32</v>
      </c>
      <c r="K87" s="123"/>
      <c r="L87" s="178"/>
    </row>
    <row r="88" spans="1:12" ht="16.5" customHeight="1" x14ac:dyDescent="0.25">
      <c r="A88" s="61" t="s">
        <v>87</v>
      </c>
      <c r="B88" s="53">
        <v>6</v>
      </c>
      <c r="C88" s="184" t="s">
        <v>84</v>
      </c>
      <c r="D88" s="217" t="s">
        <v>24</v>
      </c>
      <c r="E88" s="18"/>
      <c r="F88" s="58" t="s">
        <v>85</v>
      </c>
      <c r="G88" s="58" t="s">
        <v>86</v>
      </c>
      <c r="H88" s="58" t="s">
        <v>117</v>
      </c>
      <c r="I88" s="186" t="s">
        <v>26</v>
      </c>
      <c r="J88" s="35" t="s">
        <v>32</v>
      </c>
      <c r="K88" s="123"/>
      <c r="L88" s="178"/>
    </row>
    <row r="93" spans="1:12" ht="18.75" x14ac:dyDescent="0.2">
      <c r="A93" s="62"/>
      <c r="B93" s="63"/>
      <c r="C93" s="164" t="s">
        <v>145</v>
      </c>
      <c r="D93" s="210"/>
      <c r="E93" s="65"/>
      <c r="F93" s="66"/>
      <c r="G93" s="67"/>
      <c r="H93" s="67"/>
      <c r="I93" s="167"/>
      <c r="J93" s="69"/>
    </row>
    <row r="94" spans="1:12" ht="15.75" x14ac:dyDescent="0.2">
      <c r="A94" s="78"/>
      <c r="B94" s="209" t="s">
        <v>83</v>
      </c>
      <c r="C94" s="82" t="s">
        <v>146</v>
      </c>
      <c r="D94" s="211"/>
      <c r="E94" s="168" t="s">
        <v>149</v>
      </c>
      <c r="F94" s="82"/>
      <c r="G94" s="83"/>
      <c r="H94" s="83"/>
      <c r="I94" s="83"/>
      <c r="J94" s="85"/>
    </row>
    <row r="95" spans="1:12" ht="33.75" x14ac:dyDescent="0.2">
      <c r="A95" s="71" t="s">
        <v>48</v>
      </c>
      <c r="B95" s="72" t="s">
        <v>43</v>
      </c>
      <c r="C95" s="73" t="s">
        <v>0</v>
      </c>
      <c r="D95" s="212" t="s">
        <v>1</v>
      </c>
      <c r="E95" s="170" t="s">
        <v>47</v>
      </c>
      <c r="F95" s="75"/>
      <c r="G95" s="76"/>
      <c r="H95" s="76"/>
      <c r="I95" s="77"/>
      <c r="J95" s="77"/>
    </row>
    <row r="96" spans="1:12" ht="16.5" x14ac:dyDescent="0.2">
      <c r="A96" s="61" t="s">
        <v>87</v>
      </c>
      <c r="B96" s="52">
        <v>1</v>
      </c>
      <c r="C96" s="183" t="s">
        <v>107</v>
      </c>
      <c r="D96" s="217" t="s">
        <v>24</v>
      </c>
      <c r="E96" s="18"/>
      <c r="F96" s="58" t="s">
        <v>85</v>
      </c>
      <c r="G96" s="58" t="s">
        <v>86</v>
      </c>
      <c r="H96" s="58" t="s">
        <v>117</v>
      </c>
      <c r="I96" s="186" t="s">
        <v>26</v>
      </c>
      <c r="J96" s="35" t="s">
        <v>32</v>
      </c>
    </row>
    <row r="97" spans="1:10" ht="18.75" customHeight="1" x14ac:dyDescent="0.2">
      <c r="A97" s="5">
        <v>1</v>
      </c>
      <c r="B97" s="50">
        <v>1.1000000000000001</v>
      </c>
      <c r="C97" s="194" t="s">
        <v>71</v>
      </c>
      <c r="D97" s="214" t="s">
        <v>101</v>
      </c>
      <c r="E97" s="197">
        <v>8</v>
      </c>
      <c r="F97" s="201">
        <v>86</v>
      </c>
      <c r="G97" s="205">
        <v>86</v>
      </c>
      <c r="H97" s="205">
        <v>88</v>
      </c>
      <c r="I97" s="198">
        <f t="shared" ref="I97:I109" si="4">SUM(F97:H97)</f>
        <v>260</v>
      </c>
      <c r="J97" s="202">
        <v>30</v>
      </c>
    </row>
    <row r="98" spans="1:10" ht="18.75" x14ac:dyDescent="0.2">
      <c r="A98" s="5">
        <v>2</v>
      </c>
      <c r="B98" s="50">
        <v>1.1000000000000001</v>
      </c>
      <c r="C98" s="194" t="s">
        <v>72</v>
      </c>
      <c r="D98" s="214" t="s">
        <v>101</v>
      </c>
      <c r="E98" s="197">
        <v>8</v>
      </c>
      <c r="F98" s="201">
        <v>86</v>
      </c>
      <c r="G98" s="205">
        <v>84</v>
      </c>
      <c r="H98" s="205">
        <v>76</v>
      </c>
      <c r="I98" s="198">
        <f t="shared" si="4"/>
        <v>246</v>
      </c>
      <c r="J98" s="202">
        <v>26</v>
      </c>
    </row>
    <row r="99" spans="1:10" ht="18.75" x14ac:dyDescent="0.2">
      <c r="A99" s="5">
        <v>3</v>
      </c>
      <c r="B99" s="50">
        <v>1.1000000000000001</v>
      </c>
      <c r="C99" s="194" t="s">
        <v>132</v>
      </c>
      <c r="D99" s="214" t="s">
        <v>112</v>
      </c>
      <c r="E99" s="197">
        <v>8</v>
      </c>
      <c r="F99" s="201">
        <v>82</v>
      </c>
      <c r="G99" s="201">
        <v>86</v>
      </c>
      <c r="H99" s="201">
        <v>77</v>
      </c>
      <c r="I99" s="198">
        <f t="shared" si="4"/>
        <v>245</v>
      </c>
      <c r="J99" s="36">
        <v>23</v>
      </c>
    </row>
    <row r="100" spans="1:10" ht="18.75" x14ac:dyDescent="0.2">
      <c r="A100" s="5">
        <v>4</v>
      </c>
      <c r="B100" s="50">
        <v>1.1000000000000001</v>
      </c>
      <c r="C100" s="194" t="s">
        <v>129</v>
      </c>
      <c r="D100" s="214" t="s">
        <v>110</v>
      </c>
      <c r="E100" s="197">
        <v>8</v>
      </c>
      <c r="F100" s="201">
        <v>83</v>
      </c>
      <c r="G100" s="201">
        <v>80</v>
      </c>
      <c r="H100" s="201">
        <v>82</v>
      </c>
      <c r="I100" s="198">
        <f t="shared" si="4"/>
        <v>245</v>
      </c>
      <c r="J100" s="36">
        <v>21</v>
      </c>
    </row>
    <row r="101" spans="1:10" ht="18.75" x14ac:dyDescent="0.2">
      <c r="A101" s="5">
        <v>5</v>
      </c>
      <c r="B101" s="50">
        <v>1.1000000000000001</v>
      </c>
      <c r="C101" s="194" t="s">
        <v>39</v>
      </c>
      <c r="D101" s="214" t="s">
        <v>101</v>
      </c>
      <c r="E101" s="197">
        <v>8</v>
      </c>
      <c r="F101" s="201">
        <v>84</v>
      </c>
      <c r="G101" s="201">
        <v>81</v>
      </c>
      <c r="H101" s="201">
        <v>77</v>
      </c>
      <c r="I101" s="198">
        <f t="shared" si="4"/>
        <v>242</v>
      </c>
      <c r="J101" s="202">
        <v>20</v>
      </c>
    </row>
    <row r="102" spans="1:10" ht="18.75" x14ac:dyDescent="0.2">
      <c r="A102" s="5">
        <v>6</v>
      </c>
      <c r="B102" s="50">
        <v>1.1000000000000001</v>
      </c>
      <c r="C102" s="194" t="s">
        <v>40</v>
      </c>
      <c r="D102" s="214" t="s">
        <v>101</v>
      </c>
      <c r="E102" s="197">
        <v>8</v>
      </c>
      <c r="F102" s="201">
        <v>81</v>
      </c>
      <c r="G102" s="201">
        <v>88</v>
      </c>
      <c r="H102" s="201">
        <v>72</v>
      </c>
      <c r="I102" s="198">
        <f t="shared" si="4"/>
        <v>241</v>
      </c>
      <c r="J102" s="36">
        <v>19</v>
      </c>
    </row>
    <row r="103" spans="1:10" ht="18.75" x14ac:dyDescent="0.2">
      <c r="A103" s="5">
        <v>7</v>
      </c>
      <c r="B103" s="50">
        <v>1.1000000000000001</v>
      </c>
      <c r="C103" s="190" t="s">
        <v>141</v>
      </c>
      <c r="D103" s="214" t="s">
        <v>110</v>
      </c>
      <c r="E103" s="197">
        <v>8</v>
      </c>
      <c r="F103" s="201">
        <v>74</v>
      </c>
      <c r="G103" s="201">
        <v>80</v>
      </c>
      <c r="H103" s="201">
        <v>84</v>
      </c>
      <c r="I103" s="198">
        <f t="shared" si="4"/>
        <v>238</v>
      </c>
      <c r="J103" s="202">
        <v>18</v>
      </c>
    </row>
    <row r="104" spans="1:10" ht="18.75" x14ac:dyDescent="0.2">
      <c r="A104" s="5">
        <v>8</v>
      </c>
      <c r="B104" s="50">
        <v>1.1000000000000001</v>
      </c>
      <c r="C104" s="220" t="s">
        <v>140</v>
      </c>
      <c r="D104" s="214" t="s">
        <v>112</v>
      </c>
      <c r="E104" s="197">
        <v>8</v>
      </c>
      <c r="F104" s="198">
        <v>80</v>
      </c>
      <c r="G104" s="199">
        <v>76</v>
      </c>
      <c r="H104" s="199">
        <v>81</v>
      </c>
      <c r="I104" s="198">
        <f t="shared" si="4"/>
        <v>237</v>
      </c>
      <c r="J104" s="36">
        <v>17</v>
      </c>
    </row>
    <row r="105" spans="1:10" ht="18.75" x14ac:dyDescent="0.2">
      <c r="A105" s="5">
        <v>9</v>
      </c>
      <c r="B105" s="50">
        <v>1.1000000000000001</v>
      </c>
      <c r="C105" s="190" t="s">
        <v>38</v>
      </c>
      <c r="D105" s="214" t="s">
        <v>112</v>
      </c>
      <c r="E105" s="197">
        <v>8</v>
      </c>
      <c r="F105" s="200">
        <v>75</v>
      </c>
      <c r="G105" s="200">
        <v>72</v>
      </c>
      <c r="H105" s="200">
        <v>79</v>
      </c>
      <c r="I105" s="198">
        <f t="shared" si="4"/>
        <v>226</v>
      </c>
      <c r="J105" s="202">
        <v>16</v>
      </c>
    </row>
    <row r="106" spans="1:10" ht="18.75" x14ac:dyDescent="0.2">
      <c r="A106" s="5">
        <v>10</v>
      </c>
      <c r="B106" s="50">
        <v>1.1000000000000001</v>
      </c>
      <c r="C106" s="190" t="s">
        <v>139</v>
      </c>
      <c r="D106" s="214" t="s">
        <v>112</v>
      </c>
      <c r="E106" s="197">
        <v>8</v>
      </c>
      <c r="F106" s="200">
        <v>78</v>
      </c>
      <c r="G106" s="200">
        <v>69</v>
      </c>
      <c r="H106" s="200">
        <v>76</v>
      </c>
      <c r="I106" s="198">
        <f t="shared" si="4"/>
        <v>223</v>
      </c>
      <c r="J106" s="36">
        <v>15</v>
      </c>
    </row>
    <row r="107" spans="1:10" ht="18.75" x14ac:dyDescent="0.2">
      <c r="A107" s="5">
        <v>11</v>
      </c>
      <c r="B107" s="179">
        <v>1.1000000000000001</v>
      </c>
      <c r="C107" s="196" t="s">
        <v>111</v>
      </c>
      <c r="D107" s="215" t="s">
        <v>101</v>
      </c>
      <c r="E107" s="197">
        <v>8</v>
      </c>
      <c r="F107" s="201">
        <v>72</v>
      </c>
      <c r="G107" s="205">
        <v>79</v>
      </c>
      <c r="H107" s="205">
        <v>70</v>
      </c>
      <c r="I107" s="198">
        <f t="shared" si="4"/>
        <v>221</v>
      </c>
      <c r="J107" s="202">
        <v>14</v>
      </c>
    </row>
    <row r="108" spans="1:10" ht="18.75" x14ac:dyDescent="0.2">
      <c r="A108" s="5">
        <v>12</v>
      </c>
      <c r="B108" s="50">
        <v>1.1000000000000001</v>
      </c>
      <c r="C108" s="194" t="s">
        <v>147</v>
      </c>
      <c r="D108" s="214" t="s">
        <v>83</v>
      </c>
      <c r="E108" s="197">
        <v>0</v>
      </c>
      <c r="F108" s="201">
        <v>58</v>
      </c>
      <c r="G108" s="201">
        <v>75</v>
      </c>
      <c r="H108" s="201">
        <v>58</v>
      </c>
      <c r="I108" s="198">
        <f t="shared" si="4"/>
        <v>191</v>
      </c>
      <c r="J108" s="36">
        <v>13</v>
      </c>
    </row>
    <row r="109" spans="1:10" ht="18.75" x14ac:dyDescent="0.2">
      <c r="A109" s="5">
        <v>13</v>
      </c>
      <c r="B109" s="50">
        <v>1.1000000000000001</v>
      </c>
      <c r="C109" s="190" t="s">
        <v>109</v>
      </c>
      <c r="D109" s="214" t="s">
        <v>112</v>
      </c>
      <c r="E109" s="197">
        <v>5</v>
      </c>
      <c r="F109" s="200"/>
      <c r="G109" s="200"/>
      <c r="H109" s="200"/>
      <c r="I109" s="198">
        <f t="shared" si="4"/>
        <v>0</v>
      </c>
      <c r="J109" s="36"/>
    </row>
    <row r="110" spans="1:10" ht="16.5" x14ac:dyDescent="0.2">
      <c r="A110" s="61" t="s">
        <v>87</v>
      </c>
      <c r="B110" s="52">
        <v>2</v>
      </c>
      <c r="C110" s="183" t="s">
        <v>77</v>
      </c>
      <c r="D110" s="217" t="s">
        <v>24</v>
      </c>
      <c r="E110" s="18"/>
      <c r="F110" s="58" t="s">
        <v>85</v>
      </c>
      <c r="G110" s="58" t="s">
        <v>86</v>
      </c>
      <c r="H110" s="58" t="s">
        <v>117</v>
      </c>
      <c r="I110" s="186" t="s">
        <v>26</v>
      </c>
      <c r="J110" s="35" t="s">
        <v>32</v>
      </c>
    </row>
    <row r="111" spans="1:10" ht="18.75" x14ac:dyDescent="0.2">
      <c r="A111" s="5">
        <v>1</v>
      </c>
      <c r="B111" s="50">
        <v>2.1</v>
      </c>
      <c r="C111" s="190" t="s">
        <v>7</v>
      </c>
      <c r="D111" s="214" t="s">
        <v>34</v>
      </c>
      <c r="E111" s="197">
        <v>8</v>
      </c>
      <c r="F111" s="198">
        <v>88</v>
      </c>
      <c r="G111" s="199">
        <v>83</v>
      </c>
      <c r="H111" s="199">
        <v>90</v>
      </c>
      <c r="I111" s="198">
        <f>SUM(F111:H111)</f>
        <v>261</v>
      </c>
      <c r="J111" s="202">
        <v>30</v>
      </c>
    </row>
    <row r="112" spans="1:10" ht="18.75" x14ac:dyDescent="0.2">
      <c r="A112" s="5">
        <v>2</v>
      </c>
      <c r="B112" s="50">
        <v>2.1</v>
      </c>
      <c r="C112" s="190" t="s">
        <v>4</v>
      </c>
      <c r="D112" s="214" t="s">
        <v>5</v>
      </c>
      <c r="E112" s="197">
        <v>8</v>
      </c>
      <c r="F112" s="200">
        <v>86</v>
      </c>
      <c r="G112" s="200">
        <v>83</v>
      </c>
      <c r="H112" s="200">
        <v>87</v>
      </c>
      <c r="I112" s="198">
        <f>SUM(F112:H112)</f>
        <v>256</v>
      </c>
      <c r="J112" s="202">
        <v>26</v>
      </c>
    </row>
    <row r="113" spans="1:10" ht="18.75" x14ac:dyDescent="0.2">
      <c r="A113" s="5">
        <v>3</v>
      </c>
      <c r="B113" s="50">
        <v>2.1</v>
      </c>
      <c r="C113" s="190" t="s">
        <v>8</v>
      </c>
      <c r="D113" s="214" t="s">
        <v>5</v>
      </c>
      <c r="E113" s="197">
        <v>8</v>
      </c>
      <c r="F113" s="200">
        <v>87</v>
      </c>
      <c r="G113" s="200">
        <v>82</v>
      </c>
      <c r="H113" s="200">
        <v>83</v>
      </c>
      <c r="I113" s="198">
        <f>SUM(F113:H113)</f>
        <v>252</v>
      </c>
      <c r="J113" s="36">
        <v>23</v>
      </c>
    </row>
    <row r="114" spans="1:10" ht="18.75" x14ac:dyDescent="0.2">
      <c r="A114" s="5">
        <v>4</v>
      </c>
      <c r="B114" s="50">
        <v>2.1</v>
      </c>
      <c r="C114" s="190" t="s">
        <v>6</v>
      </c>
      <c r="D114" s="214" t="s">
        <v>34</v>
      </c>
      <c r="E114" s="197">
        <v>8</v>
      </c>
      <c r="F114" s="198"/>
      <c r="G114" s="199"/>
      <c r="H114" s="199"/>
      <c r="I114" s="198">
        <f>SUM(F114:H114)</f>
        <v>0</v>
      </c>
      <c r="J114" s="204" t="s">
        <v>24</v>
      </c>
    </row>
    <row r="115" spans="1:10" ht="18.75" x14ac:dyDescent="0.2">
      <c r="A115" s="5">
        <v>5</v>
      </c>
      <c r="B115" s="50">
        <v>2.1</v>
      </c>
      <c r="C115" s="190" t="s">
        <v>42</v>
      </c>
      <c r="D115" s="214" t="s">
        <v>75</v>
      </c>
      <c r="E115" s="197">
        <v>8</v>
      </c>
      <c r="F115" s="200"/>
      <c r="G115" s="200"/>
      <c r="H115" s="200"/>
      <c r="I115" s="198">
        <f>SUM(F115:H115)</f>
        <v>0</v>
      </c>
      <c r="J115" s="36" t="s">
        <v>24</v>
      </c>
    </row>
    <row r="116" spans="1:10" ht="16.5" x14ac:dyDescent="0.2">
      <c r="A116" s="61" t="s">
        <v>87</v>
      </c>
      <c r="B116" s="52">
        <v>3</v>
      </c>
      <c r="C116" s="184" t="s">
        <v>79</v>
      </c>
      <c r="D116" s="217" t="s">
        <v>24</v>
      </c>
      <c r="E116" s="18"/>
      <c r="F116" s="58" t="s">
        <v>85</v>
      </c>
      <c r="G116" s="58" t="s">
        <v>86</v>
      </c>
      <c r="H116" s="58" t="s">
        <v>117</v>
      </c>
      <c r="I116" s="186" t="s">
        <v>26</v>
      </c>
      <c r="J116" s="35" t="s">
        <v>32</v>
      </c>
    </row>
    <row r="117" spans="1:10" ht="18.75" x14ac:dyDescent="0.2">
      <c r="A117" s="5">
        <v>1</v>
      </c>
      <c r="B117" s="50">
        <v>3.1</v>
      </c>
      <c r="C117" s="190" t="s">
        <v>21</v>
      </c>
      <c r="D117" s="214" t="s">
        <v>75</v>
      </c>
      <c r="E117" s="197">
        <v>8</v>
      </c>
      <c r="F117" s="201">
        <v>90</v>
      </c>
      <c r="G117" s="201">
        <v>94</v>
      </c>
      <c r="H117" s="201">
        <v>92</v>
      </c>
      <c r="I117" s="198">
        <f t="shared" ref="I117:I132" si="5">SUM(F117:H117)</f>
        <v>276</v>
      </c>
      <c r="J117" s="202">
        <v>30</v>
      </c>
    </row>
    <row r="118" spans="1:10" ht="18.75" x14ac:dyDescent="0.2">
      <c r="A118" s="5">
        <v>2</v>
      </c>
      <c r="B118" s="50">
        <v>3.1</v>
      </c>
      <c r="C118" s="194" t="s">
        <v>2</v>
      </c>
      <c r="D118" s="214" t="s">
        <v>83</v>
      </c>
      <c r="E118" s="197">
        <v>0</v>
      </c>
      <c r="F118" s="201">
        <v>90</v>
      </c>
      <c r="G118" s="201">
        <v>89</v>
      </c>
      <c r="H118" s="201">
        <v>91</v>
      </c>
      <c r="I118" s="198">
        <f t="shared" si="5"/>
        <v>270</v>
      </c>
      <c r="J118" s="202">
        <v>26</v>
      </c>
    </row>
    <row r="119" spans="1:10" ht="18.75" x14ac:dyDescent="0.2">
      <c r="A119" s="5">
        <v>3</v>
      </c>
      <c r="B119" s="50">
        <v>3.1</v>
      </c>
      <c r="C119" s="190" t="s">
        <v>11</v>
      </c>
      <c r="D119" s="214" t="s">
        <v>34</v>
      </c>
      <c r="E119" s="197">
        <v>8</v>
      </c>
      <c r="F119" s="198">
        <v>88</v>
      </c>
      <c r="G119" s="199">
        <v>91</v>
      </c>
      <c r="H119" s="199">
        <v>90</v>
      </c>
      <c r="I119" s="198">
        <f t="shared" si="5"/>
        <v>269</v>
      </c>
      <c r="J119" s="36">
        <v>23</v>
      </c>
    </row>
    <row r="120" spans="1:10" ht="18.75" x14ac:dyDescent="0.2">
      <c r="A120" s="5">
        <v>4</v>
      </c>
      <c r="B120" s="51">
        <v>3.1</v>
      </c>
      <c r="C120" s="190" t="s">
        <v>68</v>
      </c>
      <c r="D120" s="214" t="s">
        <v>103</v>
      </c>
      <c r="E120" s="197">
        <v>8</v>
      </c>
      <c r="F120" s="199">
        <v>87</v>
      </c>
      <c r="G120" s="199">
        <v>89</v>
      </c>
      <c r="H120" s="199">
        <v>85</v>
      </c>
      <c r="I120" s="198">
        <f t="shared" si="5"/>
        <v>261</v>
      </c>
      <c r="J120" s="36">
        <v>21</v>
      </c>
    </row>
    <row r="121" spans="1:10" ht="18.75" x14ac:dyDescent="0.2">
      <c r="A121" s="5">
        <v>5</v>
      </c>
      <c r="B121" s="50">
        <v>3.1</v>
      </c>
      <c r="C121" s="194" t="s">
        <v>20</v>
      </c>
      <c r="D121" s="214" t="s">
        <v>35</v>
      </c>
      <c r="E121" s="197">
        <v>8</v>
      </c>
      <c r="F121" s="201">
        <v>88</v>
      </c>
      <c r="G121" s="201">
        <v>85</v>
      </c>
      <c r="H121" s="201">
        <v>85</v>
      </c>
      <c r="I121" s="198">
        <f t="shared" si="5"/>
        <v>258</v>
      </c>
      <c r="J121" s="202">
        <v>20</v>
      </c>
    </row>
    <row r="122" spans="1:10" ht="18.75" x14ac:dyDescent="0.2">
      <c r="A122" s="5">
        <v>6</v>
      </c>
      <c r="B122" s="50">
        <v>3.1</v>
      </c>
      <c r="C122" s="190" t="s">
        <v>17</v>
      </c>
      <c r="D122" s="214" t="s">
        <v>5</v>
      </c>
      <c r="E122" s="197">
        <v>8</v>
      </c>
      <c r="F122" s="198">
        <v>80</v>
      </c>
      <c r="G122" s="199">
        <v>88</v>
      </c>
      <c r="H122" s="199">
        <v>87</v>
      </c>
      <c r="I122" s="198">
        <f t="shared" si="5"/>
        <v>255</v>
      </c>
      <c r="J122" s="36">
        <v>19</v>
      </c>
    </row>
    <row r="123" spans="1:10" ht="18.75" x14ac:dyDescent="0.2">
      <c r="A123" s="5">
        <v>7</v>
      </c>
      <c r="B123" s="50">
        <v>3.1</v>
      </c>
      <c r="C123" s="190" t="s">
        <v>125</v>
      </c>
      <c r="D123" s="214" t="s">
        <v>97</v>
      </c>
      <c r="E123" s="197">
        <v>8</v>
      </c>
      <c r="F123" s="198">
        <v>78</v>
      </c>
      <c r="G123" s="199">
        <v>73</v>
      </c>
      <c r="H123" s="199">
        <v>85</v>
      </c>
      <c r="I123" s="198">
        <f t="shared" si="5"/>
        <v>236</v>
      </c>
      <c r="J123" s="202">
        <v>18</v>
      </c>
    </row>
    <row r="124" spans="1:10" ht="18.75" x14ac:dyDescent="0.2">
      <c r="A124" s="5">
        <v>8</v>
      </c>
      <c r="B124" s="50">
        <v>3.1</v>
      </c>
      <c r="C124" s="190" t="s">
        <v>16</v>
      </c>
      <c r="D124" s="214" t="s">
        <v>35</v>
      </c>
      <c r="E124" s="197">
        <v>8</v>
      </c>
      <c r="F124" s="198">
        <v>73</v>
      </c>
      <c r="G124" s="199">
        <v>80</v>
      </c>
      <c r="H124" s="199">
        <v>82</v>
      </c>
      <c r="I124" s="198">
        <f t="shared" si="5"/>
        <v>235</v>
      </c>
      <c r="J124" s="36">
        <v>17</v>
      </c>
    </row>
    <row r="125" spans="1:10" ht="18.75" x14ac:dyDescent="0.2">
      <c r="A125" s="5">
        <v>9</v>
      </c>
      <c r="B125" s="50">
        <v>3.1</v>
      </c>
      <c r="C125" s="190" t="s">
        <v>10</v>
      </c>
      <c r="D125" s="214" t="s">
        <v>75</v>
      </c>
      <c r="E125" s="197">
        <v>8</v>
      </c>
      <c r="F125" s="198">
        <v>79</v>
      </c>
      <c r="G125" s="199">
        <v>78</v>
      </c>
      <c r="H125" s="199">
        <v>69</v>
      </c>
      <c r="I125" s="198">
        <f t="shared" si="5"/>
        <v>226</v>
      </c>
      <c r="J125" s="202">
        <v>16</v>
      </c>
    </row>
    <row r="126" spans="1:10" ht="18.75" x14ac:dyDescent="0.2">
      <c r="A126" s="5">
        <v>10</v>
      </c>
      <c r="B126" s="50">
        <v>3.1</v>
      </c>
      <c r="C126" s="190" t="s">
        <v>93</v>
      </c>
      <c r="D126" s="214" t="s">
        <v>97</v>
      </c>
      <c r="E126" s="197">
        <v>8</v>
      </c>
      <c r="F126" s="198">
        <v>77</v>
      </c>
      <c r="G126" s="199">
        <v>56</v>
      </c>
      <c r="H126" s="199">
        <v>76</v>
      </c>
      <c r="I126" s="198">
        <f t="shared" si="5"/>
        <v>209</v>
      </c>
      <c r="J126" s="36">
        <v>15</v>
      </c>
    </row>
    <row r="127" spans="1:10" ht="18.75" x14ac:dyDescent="0.2">
      <c r="A127" s="5">
        <v>11</v>
      </c>
      <c r="B127" s="50">
        <v>3.1</v>
      </c>
      <c r="C127" s="190" t="s">
        <v>96</v>
      </c>
      <c r="D127" s="214" t="s">
        <v>97</v>
      </c>
      <c r="E127" s="197">
        <v>8</v>
      </c>
      <c r="F127" s="198"/>
      <c r="G127" s="198"/>
      <c r="H127" s="198"/>
      <c r="I127" s="198">
        <f t="shared" si="5"/>
        <v>0</v>
      </c>
      <c r="J127" s="202"/>
    </row>
    <row r="128" spans="1:10" ht="18.75" x14ac:dyDescent="0.2">
      <c r="A128" s="5">
        <v>12</v>
      </c>
      <c r="B128" s="50">
        <v>3.1</v>
      </c>
      <c r="C128" s="190" t="s">
        <v>94</v>
      </c>
      <c r="D128" s="214" t="s">
        <v>97</v>
      </c>
      <c r="E128" s="197">
        <v>8</v>
      </c>
      <c r="F128" s="200"/>
      <c r="G128" s="200"/>
      <c r="H128" s="200"/>
      <c r="I128" s="198">
        <f t="shared" si="5"/>
        <v>0</v>
      </c>
      <c r="J128" s="202"/>
    </row>
    <row r="129" spans="1:10" ht="18.75" x14ac:dyDescent="0.2">
      <c r="A129" s="5">
        <v>13</v>
      </c>
      <c r="B129" s="50">
        <v>3.1</v>
      </c>
      <c r="C129" s="194" t="s">
        <v>128</v>
      </c>
      <c r="D129" s="214" t="s">
        <v>137</v>
      </c>
      <c r="E129" s="197">
        <v>8</v>
      </c>
      <c r="F129" s="198"/>
      <c r="G129" s="199"/>
      <c r="H129" s="199"/>
      <c r="I129" s="198">
        <f t="shared" si="5"/>
        <v>0</v>
      </c>
      <c r="J129" s="36"/>
    </row>
    <row r="130" spans="1:10" ht="18.75" x14ac:dyDescent="0.2">
      <c r="A130" s="5">
        <v>14</v>
      </c>
      <c r="B130" s="50">
        <v>3.1</v>
      </c>
      <c r="C130" s="194" t="s">
        <v>133</v>
      </c>
      <c r="D130" s="214" t="s">
        <v>136</v>
      </c>
      <c r="E130" s="197">
        <v>8</v>
      </c>
      <c r="F130" s="201"/>
      <c r="G130" s="201"/>
      <c r="H130" s="201"/>
      <c r="I130" s="198">
        <f t="shared" si="5"/>
        <v>0</v>
      </c>
      <c r="J130" s="36"/>
    </row>
    <row r="131" spans="1:10" ht="18.75" x14ac:dyDescent="0.2">
      <c r="A131" s="5">
        <v>15</v>
      </c>
      <c r="B131" s="50">
        <v>3.1</v>
      </c>
      <c r="C131" s="194" t="s">
        <v>134</v>
      </c>
      <c r="D131" s="214" t="s">
        <v>136</v>
      </c>
      <c r="E131" s="197">
        <v>8</v>
      </c>
      <c r="F131" s="201"/>
      <c r="G131" s="201"/>
      <c r="H131" s="201"/>
      <c r="I131" s="198">
        <f t="shared" si="5"/>
        <v>0</v>
      </c>
      <c r="J131" s="36"/>
    </row>
    <row r="132" spans="1:10" ht="18.75" x14ac:dyDescent="0.2">
      <c r="A132" s="5">
        <v>16</v>
      </c>
      <c r="B132" s="50">
        <v>3.1</v>
      </c>
      <c r="C132" s="194" t="s">
        <v>135</v>
      </c>
      <c r="D132" s="214" t="s">
        <v>136</v>
      </c>
      <c r="E132" s="197">
        <v>8</v>
      </c>
      <c r="F132" s="201"/>
      <c r="G132" s="201"/>
      <c r="H132" s="201"/>
      <c r="I132" s="198">
        <f t="shared" si="5"/>
        <v>0</v>
      </c>
      <c r="J132" s="36"/>
    </row>
    <row r="133" spans="1:10" ht="33" x14ac:dyDescent="0.2">
      <c r="A133" s="61" t="s">
        <v>87</v>
      </c>
      <c r="B133" s="52">
        <v>4</v>
      </c>
      <c r="C133" s="183" t="s">
        <v>105</v>
      </c>
      <c r="D133" s="217" t="s">
        <v>24</v>
      </c>
      <c r="E133" s="18"/>
      <c r="F133" s="58" t="s">
        <v>85</v>
      </c>
      <c r="G133" s="58" t="s">
        <v>86</v>
      </c>
      <c r="H133" s="58" t="s">
        <v>117</v>
      </c>
      <c r="I133" s="186" t="s">
        <v>26</v>
      </c>
      <c r="J133" s="35" t="s">
        <v>32</v>
      </c>
    </row>
    <row r="134" spans="1:10" ht="18.75" x14ac:dyDescent="0.2">
      <c r="A134" s="5">
        <v>1</v>
      </c>
      <c r="B134" s="94">
        <v>4.0999999999999996</v>
      </c>
      <c r="C134" s="192" t="s">
        <v>131</v>
      </c>
      <c r="D134" s="214" t="s">
        <v>83</v>
      </c>
      <c r="E134" s="197">
        <v>0</v>
      </c>
      <c r="F134" s="198">
        <v>85</v>
      </c>
      <c r="G134" s="199">
        <v>85</v>
      </c>
      <c r="H134" s="199">
        <v>81</v>
      </c>
      <c r="I134" s="198">
        <f t="shared" ref="I134:I140" si="6">SUM(F134:H134)</f>
        <v>251</v>
      </c>
      <c r="J134" s="202">
        <v>30</v>
      </c>
    </row>
    <row r="135" spans="1:10" ht="18.75" x14ac:dyDescent="0.2">
      <c r="A135" s="5">
        <v>2</v>
      </c>
      <c r="B135" s="50">
        <v>4.0999999999999996</v>
      </c>
      <c r="C135" s="190" t="s">
        <v>3</v>
      </c>
      <c r="D135" s="214" t="s">
        <v>35</v>
      </c>
      <c r="E135" s="197">
        <v>8</v>
      </c>
      <c r="F135" s="198">
        <v>81</v>
      </c>
      <c r="G135" s="199">
        <v>83</v>
      </c>
      <c r="H135" s="199">
        <v>83</v>
      </c>
      <c r="I135" s="198">
        <f t="shared" si="6"/>
        <v>247</v>
      </c>
      <c r="J135" s="202">
        <v>26</v>
      </c>
    </row>
    <row r="136" spans="1:10" ht="18.75" x14ac:dyDescent="0.2">
      <c r="A136" s="5">
        <v>1</v>
      </c>
      <c r="B136" s="50">
        <v>4.0999999999999996</v>
      </c>
      <c r="C136" s="190" t="s">
        <v>12</v>
      </c>
      <c r="D136" s="214" t="s">
        <v>75</v>
      </c>
      <c r="E136" s="197">
        <v>8</v>
      </c>
      <c r="F136" s="198">
        <v>86</v>
      </c>
      <c r="G136" s="199">
        <v>83</v>
      </c>
      <c r="H136" s="199">
        <v>74</v>
      </c>
      <c r="I136" s="198">
        <f t="shared" si="6"/>
        <v>243</v>
      </c>
      <c r="J136" s="36">
        <v>23</v>
      </c>
    </row>
    <row r="137" spans="1:10" ht="18.75" x14ac:dyDescent="0.2">
      <c r="A137" s="5">
        <v>2</v>
      </c>
      <c r="B137" s="94">
        <v>4.0999999999999996</v>
      </c>
      <c r="C137" s="192" t="s">
        <v>76</v>
      </c>
      <c r="D137" s="214" t="s">
        <v>35</v>
      </c>
      <c r="E137" s="197">
        <v>8</v>
      </c>
      <c r="F137" s="198">
        <v>82</v>
      </c>
      <c r="G137" s="199">
        <v>81</v>
      </c>
      <c r="H137" s="199">
        <v>74</v>
      </c>
      <c r="I137" s="198">
        <f t="shared" si="6"/>
        <v>237</v>
      </c>
      <c r="J137" s="36">
        <v>21</v>
      </c>
    </row>
    <row r="138" spans="1:10" ht="18.75" x14ac:dyDescent="0.2">
      <c r="A138" s="5">
        <v>1</v>
      </c>
      <c r="B138" s="51">
        <v>4.0999999999999996</v>
      </c>
      <c r="C138" s="194" t="s">
        <v>127</v>
      </c>
      <c r="D138" s="214" t="s">
        <v>83</v>
      </c>
      <c r="E138" s="197">
        <v>0</v>
      </c>
      <c r="F138" s="200">
        <v>84</v>
      </c>
      <c r="G138" s="200">
        <v>77</v>
      </c>
      <c r="H138" s="200">
        <v>71</v>
      </c>
      <c r="I138" s="198">
        <f t="shared" si="6"/>
        <v>232</v>
      </c>
      <c r="J138" s="202">
        <v>20</v>
      </c>
    </row>
    <row r="139" spans="1:10" ht="18.75" x14ac:dyDescent="0.2">
      <c r="A139" s="5">
        <v>1</v>
      </c>
      <c r="B139" s="50">
        <v>4.0999999999999996</v>
      </c>
      <c r="C139" s="190" t="s">
        <v>13</v>
      </c>
      <c r="D139" s="214" t="s">
        <v>75</v>
      </c>
      <c r="E139" s="197">
        <v>8</v>
      </c>
      <c r="F139" s="198"/>
      <c r="G139" s="199"/>
      <c r="H139" s="199" t="s">
        <v>148</v>
      </c>
      <c r="I139" s="198">
        <f t="shared" si="6"/>
        <v>0</v>
      </c>
      <c r="J139" s="36"/>
    </row>
    <row r="140" spans="1:10" ht="18.75" x14ac:dyDescent="0.2">
      <c r="A140" s="5">
        <v>1</v>
      </c>
      <c r="B140" s="50">
        <v>4.0999999999999996</v>
      </c>
      <c r="C140" s="190" t="s">
        <v>91</v>
      </c>
      <c r="D140" s="214" t="s">
        <v>5</v>
      </c>
      <c r="E140" s="197">
        <v>8</v>
      </c>
      <c r="F140" s="198"/>
      <c r="G140" s="199"/>
      <c r="H140" s="199"/>
      <c r="I140" s="198">
        <f t="shared" si="6"/>
        <v>0</v>
      </c>
      <c r="J140" s="202"/>
    </row>
    <row r="141" spans="1:10" ht="16.5" x14ac:dyDescent="0.2">
      <c r="A141" s="61" t="s">
        <v>87</v>
      </c>
      <c r="B141" s="54">
        <v>5</v>
      </c>
      <c r="C141" s="219" t="s">
        <v>106</v>
      </c>
      <c r="D141" s="217" t="s">
        <v>24</v>
      </c>
      <c r="E141" s="18"/>
      <c r="F141" s="58" t="s">
        <v>85</v>
      </c>
      <c r="G141" s="58" t="s">
        <v>86</v>
      </c>
      <c r="H141" s="58" t="s">
        <v>117</v>
      </c>
      <c r="I141" s="186" t="s">
        <v>26</v>
      </c>
      <c r="J141" s="35" t="s">
        <v>32</v>
      </c>
    </row>
    <row r="142" spans="1:10" ht="18.75" customHeight="1" x14ac:dyDescent="0.3">
      <c r="A142" s="5">
        <v>1</v>
      </c>
      <c r="B142" s="50">
        <v>5.0999999999999996</v>
      </c>
      <c r="C142" s="189" t="s">
        <v>118</v>
      </c>
      <c r="D142" s="214" t="s">
        <v>89</v>
      </c>
      <c r="E142" s="197">
        <v>0</v>
      </c>
      <c r="F142" s="200">
        <v>94</v>
      </c>
      <c r="G142" s="200">
        <v>96</v>
      </c>
      <c r="H142" s="200">
        <v>95</v>
      </c>
      <c r="I142" s="198">
        <f t="shared" ref="I142:I155" si="7">SUM(F142:H142)</f>
        <v>285</v>
      </c>
      <c r="J142" s="202">
        <v>30</v>
      </c>
    </row>
    <row r="143" spans="1:10" ht="18.75" x14ac:dyDescent="0.2">
      <c r="A143" s="5">
        <v>2</v>
      </c>
      <c r="B143" s="96">
        <v>5.0999999999999996</v>
      </c>
      <c r="C143" s="207" t="s">
        <v>73</v>
      </c>
      <c r="D143" s="214" t="s">
        <v>103</v>
      </c>
      <c r="E143" s="197">
        <v>0</v>
      </c>
      <c r="F143" s="199">
        <v>95</v>
      </c>
      <c r="G143" s="199">
        <v>96</v>
      </c>
      <c r="H143" s="199">
        <v>93</v>
      </c>
      <c r="I143" s="198">
        <f t="shared" si="7"/>
        <v>284</v>
      </c>
      <c r="J143" s="202">
        <v>26</v>
      </c>
    </row>
    <row r="144" spans="1:10" ht="18.75" x14ac:dyDescent="0.2">
      <c r="A144" s="5">
        <v>3</v>
      </c>
      <c r="B144" s="51">
        <v>5.0999999999999996</v>
      </c>
      <c r="C144" s="190" t="s">
        <v>36</v>
      </c>
      <c r="D144" s="214" t="s">
        <v>74</v>
      </c>
      <c r="E144" s="197">
        <v>0</v>
      </c>
      <c r="F144" s="199">
        <v>93</v>
      </c>
      <c r="G144" s="199">
        <v>93</v>
      </c>
      <c r="H144" s="199">
        <v>96</v>
      </c>
      <c r="I144" s="198">
        <f t="shared" si="7"/>
        <v>282</v>
      </c>
      <c r="J144" s="36">
        <v>23</v>
      </c>
    </row>
    <row r="145" spans="1:10" ht="18.75" x14ac:dyDescent="0.2">
      <c r="A145" s="5">
        <v>4</v>
      </c>
      <c r="B145" s="50">
        <v>5.0999999999999996</v>
      </c>
      <c r="C145" s="190" t="s">
        <v>92</v>
      </c>
      <c r="D145" s="214" t="s">
        <v>74</v>
      </c>
      <c r="E145" s="197">
        <v>0</v>
      </c>
      <c r="F145" s="198">
        <v>97</v>
      </c>
      <c r="G145" s="198">
        <v>91</v>
      </c>
      <c r="H145" s="198">
        <v>94</v>
      </c>
      <c r="I145" s="198">
        <f t="shared" si="7"/>
        <v>282</v>
      </c>
      <c r="J145" s="36">
        <v>21</v>
      </c>
    </row>
    <row r="146" spans="1:10" ht="18.75" x14ac:dyDescent="0.2">
      <c r="A146" s="5">
        <v>5</v>
      </c>
      <c r="B146" s="96">
        <v>5.0999999999999996</v>
      </c>
      <c r="C146" s="192" t="s">
        <v>88</v>
      </c>
      <c r="D146" s="214" t="s">
        <v>34</v>
      </c>
      <c r="E146" s="197">
        <v>0</v>
      </c>
      <c r="F146" s="198">
        <v>93</v>
      </c>
      <c r="G146" s="199">
        <v>94</v>
      </c>
      <c r="H146" s="199">
        <v>93</v>
      </c>
      <c r="I146" s="198">
        <f t="shared" si="7"/>
        <v>280</v>
      </c>
      <c r="J146" s="202">
        <v>20</v>
      </c>
    </row>
    <row r="147" spans="1:10" ht="18.75" x14ac:dyDescent="0.2">
      <c r="A147" s="5">
        <v>6</v>
      </c>
      <c r="B147" s="94">
        <v>5.0999999999999996</v>
      </c>
      <c r="C147" s="192" t="s">
        <v>95</v>
      </c>
      <c r="D147" s="214" t="s">
        <v>34</v>
      </c>
      <c r="E147" s="197">
        <v>0</v>
      </c>
      <c r="F147" s="198">
        <v>93</v>
      </c>
      <c r="G147" s="199">
        <v>90</v>
      </c>
      <c r="H147" s="199">
        <v>94</v>
      </c>
      <c r="I147" s="198">
        <f t="shared" si="7"/>
        <v>277</v>
      </c>
      <c r="J147" s="36">
        <v>19</v>
      </c>
    </row>
    <row r="148" spans="1:10" ht="18.75" x14ac:dyDescent="0.2">
      <c r="A148" s="5">
        <v>7</v>
      </c>
      <c r="B148" s="94">
        <v>5.0999999999999996</v>
      </c>
      <c r="C148" s="190" t="s">
        <v>22</v>
      </c>
      <c r="D148" s="214" t="s">
        <v>97</v>
      </c>
      <c r="E148" s="197">
        <v>0</v>
      </c>
      <c r="F148" s="198">
        <v>91</v>
      </c>
      <c r="G148" s="199">
        <v>90</v>
      </c>
      <c r="H148" s="199">
        <v>94</v>
      </c>
      <c r="I148" s="198">
        <f t="shared" si="7"/>
        <v>275</v>
      </c>
      <c r="J148" s="202">
        <v>18</v>
      </c>
    </row>
    <row r="149" spans="1:10" ht="18.75" x14ac:dyDescent="0.2">
      <c r="A149" s="5">
        <v>8</v>
      </c>
      <c r="B149" s="50">
        <v>5.0999999999999996</v>
      </c>
      <c r="C149" s="190" t="s">
        <v>33</v>
      </c>
      <c r="D149" s="214" t="s">
        <v>75</v>
      </c>
      <c r="E149" s="197">
        <v>8</v>
      </c>
      <c r="F149" s="198">
        <v>88</v>
      </c>
      <c r="G149" s="199">
        <v>91</v>
      </c>
      <c r="H149" s="199">
        <v>93</v>
      </c>
      <c r="I149" s="198">
        <f t="shared" si="7"/>
        <v>272</v>
      </c>
      <c r="J149" s="36">
        <v>17</v>
      </c>
    </row>
    <row r="150" spans="1:10" ht="18.75" x14ac:dyDescent="0.2">
      <c r="A150" s="5">
        <v>9</v>
      </c>
      <c r="B150" s="50">
        <v>5.0999999999999996</v>
      </c>
      <c r="C150" s="190" t="s">
        <v>113</v>
      </c>
      <c r="D150" s="214" t="s">
        <v>35</v>
      </c>
      <c r="E150" s="197">
        <v>0</v>
      </c>
      <c r="F150" s="198">
        <v>91</v>
      </c>
      <c r="G150" s="199">
        <v>89</v>
      </c>
      <c r="H150" s="199">
        <v>91</v>
      </c>
      <c r="I150" s="198">
        <f t="shared" si="7"/>
        <v>271</v>
      </c>
      <c r="J150" s="202">
        <v>16</v>
      </c>
    </row>
    <row r="151" spans="1:10" ht="18.75" x14ac:dyDescent="0.2">
      <c r="A151" s="5">
        <v>10</v>
      </c>
      <c r="B151" s="50">
        <v>5.0999999999999996</v>
      </c>
      <c r="C151" s="190" t="s">
        <v>2</v>
      </c>
      <c r="D151" s="214" t="s">
        <v>110</v>
      </c>
      <c r="E151" s="197">
        <v>0</v>
      </c>
      <c r="F151" s="200">
        <v>84</v>
      </c>
      <c r="G151" s="200">
        <v>86</v>
      </c>
      <c r="H151" s="200">
        <v>85</v>
      </c>
      <c r="I151" s="198">
        <f t="shared" si="7"/>
        <v>255</v>
      </c>
      <c r="J151" s="36">
        <v>15</v>
      </c>
    </row>
    <row r="152" spans="1:10" ht="18.75" x14ac:dyDescent="0.2">
      <c r="A152" s="5">
        <v>11</v>
      </c>
      <c r="B152" s="50">
        <v>5.0999999999999996</v>
      </c>
      <c r="C152" s="190" t="s">
        <v>99</v>
      </c>
      <c r="D152" s="214" t="s">
        <v>97</v>
      </c>
      <c r="E152" s="197">
        <v>0</v>
      </c>
      <c r="F152" s="200">
        <v>78</v>
      </c>
      <c r="G152" s="200">
        <v>70</v>
      </c>
      <c r="H152" s="200">
        <v>85</v>
      </c>
      <c r="I152" s="198">
        <f t="shared" si="7"/>
        <v>233</v>
      </c>
      <c r="J152" s="202">
        <v>14</v>
      </c>
    </row>
    <row r="153" spans="1:10" ht="37.5" x14ac:dyDescent="0.2">
      <c r="A153" s="5">
        <v>12</v>
      </c>
      <c r="B153" s="51">
        <v>5.0999999999999996</v>
      </c>
      <c r="C153" s="190" t="s">
        <v>27</v>
      </c>
      <c r="D153" s="214" t="s">
        <v>74</v>
      </c>
      <c r="E153" s="197">
        <v>0</v>
      </c>
      <c r="F153" s="199"/>
      <c r="G153" s="199"/>
      <c r="H153" s="199"/>
      <c r="I153" s="198">
        <f t="shared" si="7"/>
        <v>0</v>
      </c>
      <c r="J153" s="202"/>
    </row>
    <row r="154" spans="1:10" ht="18.75" x14ac:dyDescent="0.2">
      <c r="A154" s="5">
        <v>13</v>
      </c>
      <c r="B154" s="50">
        <v>5.0999999999999996</v>
      </c>
      <c r="C154" s="190" t="s">
        <v>41</v>
      </c>
      <c r="D154" s="214" t="s">
        <v>110</v>
      </c>
      <c r="E154" s="197">
        <v>0</v>
      </c>
      <c r="F154" s="200"/>
      <c r="G154" s="200"/>
      <c r="H154" s="200"/>
      <c r="I154" s="198">
        <f t="shared" si="7"/>
        <v>0</v>
      </c>
      <c r="J154" s="36"/>
    </row>
    <row r="155" spans="1:10" ht="18.75" x14ac:dyDescent="0.2">
      <c r="A155" s="5">
        <v>14</v>
      </c>
      <c r="B155" s="51">
        <v>5.0999999999999996</v>
      </c>
      <c r="C155" s="194" t="s">
        <v>114</v>
      </c>
      <c r="D155" s="214" t="s">
        <v>83</v>
      </c>
      <c r="E155" s="197">
        <v>0</v>
      </c>
      <c r="F155" s="201"/>
      <c r="G155" s="201"/>
      <c r="H155" s="201"/>
      <c r="I155" s="198">
        <f t="shared" si="7"/>
        <v>0</v>
      </c>
      <c r="J155" s="36"/>
    </row>
    <row r="156" spans="1:10" ht="16.5" x14ac:dyDescent="0.2">
      <c r="A156" s="61" t="s">
        <v>87</v>
      </c>
      <c r="B156" s="53">
        <v>6</v>
      </c>
      <c r="C156" s="184" t="s">
        <v>84</v>
      </c>
      <c r="D156" s="217" t="s">
        <v>24</v>
      </c>
      <c r="E156" s="18"/>
      <c r="F156" s="58" t="s">
        <v>85</v>
      </c>
      <c r="G156" s="58" t="s">
        <v>86</v>
      </c>
      <c r="H156" s="58" t="s">
        <v>117</v>
      </c>
      <c r="I156" s="186" t="s">
        <v>26</v>
      </c>
      <c r="J156" s="35" t="s">
        <v>32</v>
      </c>
    </row>
    <row r="157" spans="1:10" ht="18.75" x14ac:dyDescent="0.2">
      <c r="A157" s="5">
        <v>1</v>
      </c>
      <c r="B157" s="50">
        <v>6.1</v>
      </c>
      <c r="C157" s="190" t="s">
        <v>19</v>
      </c>
      <c r="D157" s="214" t="s">
        <v>89</v>
      </c>
      <c r="E157" s="197">
        <v>5</v>
      </c>
      <c r="F157" s="198">
        <v>92</v>
      </c>
      <c r="G157" s="198">
        <v>92</v>
      </c>
      <c r="H157" s="198">
        <v>91</v>
      </c>
      <c r="I157" s="198">
        <f t="shared" ref="I157:I167" si="8">SUM(F157:H157)</f>
        <v>275</v>
      </c>
      <c r="J157" s="202">
        <v>30</v>
      </c>
    </row>
    <row r="158" spans="1:10" ht="18.75" x14ac:dyDescent="0.2">
      <c r="A158" s="5">
        <v>2</v>
      </c>
      <c r="B158" s="50">
        <v>6.1</v>
      </c>
      <c r="C158" s="190" t="s">
        <v>37</v>
      </c>
      <c r="D158" s="214" t="s">
        <v>89</v>
      </c>
      <c r="E158" s="197">
        <v>5</v>
      </c>
      <c r="F158" s="200">
        <v>93</v>
      </c>
      <c r="G158" s="200">
        <v>90</v>
      </c>
      <c r="H158" s="200">
        <v>89</v>
      </c>
      <c r="I158" s="198">
        <f t="shared" si="8"/>
        <v>272</v>
      </c>
      <c r="J158" s="202">
        <v>26</v>
      </c>
    </row>
    <row r="159" spans="1:10" ht="18.75" x14ac:dyDescent="0.2">
      <c r="A159" s="5">
        <v>3</v>
      </c>
      <c r="B159" s="51">
        <v>6.1</v>
      </c>
      <c r="C159" s="190" t="s">
        <v>98</v>
      </c>
      <c r="D159" s="214" t="s">
        <v>103</v>
      </c>
      <c r="E159" s="197">
        <v>5</v>
      </c>
      <c r="F159" s="200">
        <v>93</v>
      </c>
      <c r="G159" s="200">
        <v>90</v>
      </c>
      <c r="H159" s="200">
        <v>86</v>
      </c>
      <c r="I159" s="198">
        <f t="shared" si="8"/>
        <v>269</v>
      </c>
      <c r="J159" s="36">
        <v>23</v>
      </c>
    </row>
    <row r="160" spans="1:10" ht="18.75" x14ac:dyDescent="0.2">
      <c r="A160" s="5">
        <v>4</v>
      </c>
      <c r="B160" s="50">
        <v>6.1</v>
      </c>
      <c r="C160" s="192" t="s">
        <v>23</v>
      </c>
      <c r="D160" s="214" t="s">
        <v>103</v>
      </c>
      <c r="E160" s="197">
        <v>5</v>
      </c>
      <c r="F160" s="199">
        <v>92</v>
      </c>
      <c r="G160" s="199">
        <v>89</v>
      </c>
      <c r="H160" s="199">
        <v>86</v>
      </c>
      <c r="I160" s="198">
        <f t="shared" si="8"/>
        <v>267</v>
      </c>
      <c r="J160" s="36">
        <v>21</v>
      </c>
    </row>
    <row r="161" spans="1:10" ht="18.75" x14ac:dyDescent="0.2">
      <c r="A161" s="5">
        <v>5</v>
      </c>
      <c r="B161" s="51">
        <v>6.1</v>
      </c>
      <c r="C161" s="190" t="s">
        <v>18</v>
      </c>
      <c r="D161" s="214" t="s">
        <v>74</v>
      </c>
      <c r="E161" s="197">
        <v>5</v>
      </c>
      <c r="F161" s="201">
        <v>83</v>
      </c>
      <c r="G161" s="201">
        <v>90</v>
      </c>
      <c r="H161" s="201">
        <v>92</v>
      </c>
      <c r="I161" s="198">
        <f t="shared" si="8"/>
        <v>265</v>
      </c>
      <c r="J161" s="202">
        <v>20</v>
      </c>
    </row>
    <row r="162" spans="1:10" ht="18.75" x14ac:dyDescent="0.2">
      <c r="A162" s="5">
        <v>6</v>
      </c>
      <c r="B162" s="51">
        <v>6.1</v>
      </c>
      <c r="C162" s="190" t="s">
        <v>90</v>
      </c>
      <c r="D162" s="214" t="s">
        <v>103</v>
      </c>
      <c r="E162" s="197">
        <v>5</v>
      </c>
      <c r="F162" s="199">
        <v>85</v>
      </c>
      <c r="G162" s="199">
        <v>90</v>
      </c>
      <c r="H162" s="199">
        <v>86</v>
      </c>
      <c r="I162" s="198">
        <f t="shared" si="8"/>
        <v>261</v>
      </c>
      <c r="J162" s="36">
        <v>19</v>
      </c>
    </row>
    <row r="163" spans="1:10" ht="18.75" x14ac:dyDescent="0.2">
      <c r="A163" s="5">
        <v>7</v>
      </c>
      <c r="B163" s="50">
        <v>6.1</v>
      </c>
      <c r="C163" s="190" t="s">
        <v>14</v>
      </c>
      <c r="D163" s="214" t="s">
        <v>74</v>
      </c>
      <c r="E163" s="197">
        <v>5</v>
      </c>
      <c r="F163" s="199">
        <v>88</v>
      </c>
      <c r="G163" s="199">
        <v>83</v>
      </c>
      <c r="H163" s="199">
        <v>88</v>
      </c>
      <c r="I163" s="198">
        <f t="shared" si="8"/>
        <v>259</v>
      </c>
      <c r="J163" s="202">
        <v>18</v>
      </c>
    </row>
    <row r="164" spans="1:10" ht="18.75" x14ac:dyDescent="0.2">
      <c r="A164" s="5">
        <v>8</v>
      </c>
      <c r="B164" s="50">
        <v>6.1</v>
      </c>
      <c r="C164" s="208" t="s">
        <v>108</v>
      </c>
      <c r="D164" s="214" t="s">
        <v>110</v>
      </c>
      <c r="E164" s="197">
        <v>5</v>
      </c>
      <c r="F164" s="200">
        <v>81</v>
      </c>
      <c r="G164" s="200">
        <v>85</v>
      </c>
      <c r="H164" s="200">
        <v>88</v>
      </c>
      <c r="I164" s="198">
        <f t="shared" si="8"/>
        <v>254</v>
      </c>
      <c r="J164" s="36">
        <v>17</v>
      </c>
    </row>
    <row r="165" spans="1:10" ht="18.75" x14ac:dyDescent="0.2">
      <c r="A165" s="5">
        <v>9</v>
      </c>
      <c r="B165" s="50">
        <v>6.1</v>
      </c>
      <c r="C165" s="190" t="s">
        <v>100</v>
      </c>
      <c r="D165" s="214" t="s">
        <v>89</v>
      </c>
      <c r="E165" s="197">
        <v>5</v>
      </c>
      <c r="F165" s="199">
        <v>86</v>
      </c>
      <c r="G165" s="199">
        <v>83</v>
      </c>
      <c r="H165" s="199">
        <v>83</v>
      </c>
      <c r="I165" s="198">
        <f t="shared" si="8"/>
        <v>252</v>
      </c>
      <c r="J165" s="202">
        <v>16</v>
      </c>
    </row>
    <row r="166" spans="1:10" ht="18.75" x14ac:dyDescent="0.2">
      <c r="A166" s="5">
        <v>10</v>
      </c>
      <c r="B166" s="50">
        <v>6.1</v>
      </c>
      <c r="C166" s="190" t="s">
        <v>130</v>
      </c>
      <c r="D166" s="214" t="s">
        <v>110</v>
      </c>
      <c r="E166" s="197">
        <v>5</v>
      </c>
      <c r="F166" s="198">
        <v>57</v>
      </c>
      <c r="G166" s="199">
        <v>63</v>
      </c>
      <c r="H166" s="199">
        <v>63</v>
      </c>
      <c r="I166" s="198">
        <f t="shared" si="8"/>
        <v>183</v>
      </c>
      <c r="J166" s="36">
        <v>15</v>
      </c>
    </row>
    <row r="167" spans="1:10" ht="18.75" x14ac:dyDescent="0.2">
      <c r="A167" s="5">
        <v>11</v>
      </c>
      <c r="B167" s="50">
        <v>6.1</v>
      </c>
      <c r="C167" s="190" t="s">
        <v>104</v>
      </c>
      <c r="D167" s="214" t="s">
        <v>89</v>
      </c>
      <c r="E167" s="197">
        <v>5</v>
      </c>
      <c r="F167" s="200"/>
      <c r="G167" s="200"/>
      <c r="H167" s="200"/>
      <c r="I167" s="198">
        <f t="shared" si="8"/>
        <v>0</v>
      </c>
      <c r="J167" s="202"/>
    </row>
  </sheetData>
  <sortState ref="B143:J156">
    <sortCondition descending="1" ref="I143:I156"/>
    <sortCondition descending="1" ref="H143:H156"/>
  </sortState>
  <phoneticPr fontId="60" type="noConversion"/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topLeftCell="A10" workbookViewId="0">
      <selection activeCell="O7" sqref="O7"/>
    </sheetView>
  </sheetViews>
  <sheetFormatPr defaultRowHeight="12.75" x14ac:dyDescent="0.2"/>
  <cols>
    <col min="2" max="2" width="6.5703125" customWidth="1"/>
    <col min="3" max="3" width="17.7109375" customWidth="1"/>
    <col min="4" max="4" width="19.85546875" customWidth="1"/>
    <col min="5" max="5" width="8.140625" customWidth="1"/>
    <col min="6" max="6" width="8.7109375" customWidth="1"/>
    <col min="8" max="8" width="0.42578125" customWidth="1"/>
    <col min="9" max="9" width="8.7109375" customWidth="1"/>
    <col min="10" max="10" width="12.42578125" customWidth="1"/>
  </cols>
  <sheetData>
    <row r="1" spans="1:12" ht="16.5" x14ac:dyDescent="0.25">
      <c r="A1" s="62"/>
      <c r="B1" s="63"/>
      <c r="C1" s="64" t="s">
        <v>245</v>
      </c>
      <c r="D1" s="68"/>
      <c r="E1" s="65"/>
      <c r="F1" s="66"/>
      <c r="G1" s="67"/>
      <c r="H1" s="67"/>
      <c r="I1" s="67"/>
      <c r="J1" s="69"/>
      <c r="K1" s="349"/>
      <c r="L1" s="118"/>
    </row>
    <row r="2" spans="1:12" ht="16.5" x14ac:dyDescent="0.25">
      <c r="A2" s="235"/>
      <c r="B2" s="236"/>
      <c r="C2" s="30"/>
      <c r="D2" s="149"/>
      <c r="E2" s="237"/>
      <c r="F2" s="238"/>
      <c r="G2" s="239"/>
      <c r="H2" s="239"/>
      <c r="I2" s="239"/>
      <c r="J2" s="240"/>
      <c r="K2" s="163"/>
      <c r="L2" s="120"/>
    </row>
    <row r="3" spans="1:12" ht="15.75" x14ac:dyDescent="0.25">
      <c r="A3" s="78"/>
      <c r="B3" s="79" t="s">
        <v>119</v>
      </c>
      <c r="C3" s="80"/>
      <c r="D3" s="81"/>
      <c r="E3" s="82" t="s">
        <v>246</v>
      </c>
      <c r="F3" s="82"/>
      <c r="G3" s="83"/>
      <c r="H3" s="83"/>
      <c r="I3" s="84" t="s">
        <v>247</v>
      </c>
      <c r="J3" s="85"/>
      <c r="K3" s="350"/>
      <c r="L3" s="119"/>
    </row>
    <row r="4" spans="1:12" ht="22.5" x14ac:dyDescent="0.25">
      <c r="A4" s="71" t="s">
        <v>48</v>
      </c>
      <c r="B4" s="72" t="s">
        <v>43</v>
      </c>
      <c r="C4" s="73" t="s">
        <v>0</v>
      </c>
      <c r="D4" s="73" t="s">
        <v>1</v>
      </c>
      <c r="E4" s="74" t="s">
        <v>47</v>
      </c>
      <c r="F4" s="75"/>
      <c r="G4" s="76"/>
      <c r="H4" s="76"/>
      <c r="I4" s="77"/>
      <c r="J4" s="77"/>
      <c r="K4" s="218"/>
      <c r="L4" s="123"/>
    </row>
    <row r="5" spans="1:12" ht="15.75" x14ac:dyDescent="0.25">
      <c r="A5" s="37">
        <v>1</v>
      </c>
      <c r="B5" s="49" t="s">
        <v>45</v>
      </c>
      <c r="C5" s="29" t="s">
        <v>46</v>
      </c>
      <c r="D5" s="21" t="s">
        <v>89</v>
      </c>
      <c r="E5" s="37"/>
      <c r="F5" s="59" t="s">
        <v>85</v>
      </c>
      <c r="G5" s="59" t="s">
        <v>86</v>
      </c>
      <c r="H5" s="60"/>
      <c r="I5" s="175" t="s">
        <v>26</v>
      </c>
      <c r="J5" s="329" t="s">
        <v>216</v>
      </c>
      <c r="K5" s="332" t="s">
        <v>226</v>
      </c>
      <c r="L5" s="120"/>
    </row>
    <row r="6" spans="1:12" ht="18" customHeight="1" x14ac:dyDescent="0.25">
      <c r="A6" s="5">
        <v>1</v>
      </c>
      <c r="B6" s="50"/>
      <c r="C6" s="95" t="s">
        <v>168</v>
      </c>
      <c r="D6" s="14" t="s">
        <v>89</v>
      </c>
      <c r="E6" s="11">
        <v>5</v>
      </c>
      <c r="F6" s="13"/>
      <c r="G6" s="13"/>
      <c r="H6" s="13"/>
      <c r="I6" s="330">
        <f t="shared" ref="I6:I10" si="0">SUM(F6:H6)</f>
        <v>0</v>
      </c>
      <c r="J6" s="36">
        <f>SUM(E6,I6)</f>
        <v>5</v>
      </c>
      <c r="K6" s="334"/>
      <c r="L6" s="120">
        <f>SUM(K6:K10)</f>
        <v>562</v>
      </c>
    </row>
    <row r="7" spans="1:12" ht="17.25" customHeight="1" x14ac:dyDescent="0.25">
      <c r="A7" s="5">
        <v>1</v>
      </c>
      <c r="B7" s="50"/>
      <c r="C7" s="26" t="s">
        <v>37</v>
      </c>
      <c r="D7" s="14" t="s">
        <v>89</v>
      </c>
      <c r="E7" s="11">
        <v>5</v>
      </c>
      <c r="F7" s="13">
        <v>91</v>
      </c>
      <c r="G7" s="13">
        <v>90</v>
      </c>
      <c r="H7" s="13"/>
      <c r="I7" s="330">
        <f t="shared" si="0"/>
        <v>181</v>
      </c>
      <c r="J7" s="36">
        <f t="shared" ref="J7:J10" si="1">SUM(E7,I7)</f>
        <v>186</v>
      </c>
      <c r="K7" s="334">
        <v>186</v>
      </c>
      <c r="L7" s="120"/>
    </row>
    <row r="8" spans="1:12" ht="18" customHeight="1" x14ac:dyDescent="0.25">
      <c r="A8" s="5">
        <v>1</v>
      </c>
      <c r="B8" s="50"/>
      <c r="C8" s="26" t="s">
        <v>19</v>
      </c>
      <c r="D8" s="14" t="s">
        <v>89</v>
      </c>
      <c r="E8" s="11">
        <v>5</v>
      </c>
      <c r="F8" s="353">
        <v>90</v>
      </c>
      <c r="G8" s="353">
        <v>95</v>
      </c>
      <c r="H8" s="353"/>
      <c r="I8" s="354">
        <f t="shared" si="0"/>
        <v>185</v>
      </c>
      <c r="J8" s="355" t="s">
        <v>250</v>
      </c>
      <c r="K8" s="334">
        <v>190</v>
      </c>
      <c r="L8" s="120"/>
    </row>
    <row r="9" spans="1:12" ht="18.75" customHeight="1" x14ac:dyDescent="0.25">
      <c r="A9" s="5">
        <v>1</v>
      </c>
      <c r="B9" s="50"/>
      <c r="C9" s="26" t="s">
        <v>118</v>
      </c>
      <c r="D9" s="14" t="s">
        <v>89</v>
      </c>
      <c r="E9" s="11">
        <v>0</v>
      </c>
      <c r="F9" s="15">
        <v>94</v>
      </c>
      <c r="G9" s="15">
        <v>92</v>
      </c>
      <c r="H9" s="15"/>
      <c r="I9" s="330">
        <f t="shared" si="0"/>
        <v>186</v>
      </c>
      <c r="J9" s="36">
        <f t="shared" si="1"/>
        <v>186</v>
      </c>
      <c r="K9" s="334">
        <v>186</v>
      </c>
      <c r="L9" s="120"/>
    </row>
    <row r="10" spans="1:12" ht="20.25" customHeight="1" x14ac:dyDescent="0.25">
      <c r="A10" s="5">
        <v>1</v>
      </c>
      <c r="B10" s="50"/>
      <c r="C10" s="26"/>
      <c r="D10" s="14" t="s">
        <v>89</v>
      </c>
      <c r="E10" s="11"/>
      <c r="F10" s="13"/>
      <c r="G10" s="13"/>
      <c r="H10" s="13"/>
      <c r="I10" s="330">
        <f t="shared" si="0"/>
        <v>0</v>
      </c>
      <c r="J10" s="36">
        <f t="shared" si="1"/>
        <v>0</v>
      </c>
      <c r="K10" s="334"/>
      <c r="L10" s="120"/>
    </row>
    <row r="11" spans="1:12" ht="17.25" customHeight="1" x14ac:dyDescent="0.25">
      <c r="A11" s="37">
        <v>2</v>
      </c>
      <c r="B11" s="49" t="s">
        <v>45</v>
      </c>
      <c r="C11" s="29" t="s">
        <v>46</v>
      </c>
      <c r="D11" s="21" t="s">
        <v>103</v>
      </c>
      <c r="E11" s="37"/>
      <c r="F11" s="59" t="s">
        <v>85</v>
      </c>
      <c r="G11" s="59" t="s">
        <v>86</v>
      </c>
      <c r="H11" s="60"/>
      <c r="I11" s="175" t="s">
        <v>26</v>
      </c>
      <c r="J11" s="329" t="s">
        <v>216</v>
      </c>
      <c r="K11" s="335" t="s">
        <v>226</v>
      </c>
      <c r="L11" s="121"/>
    </row>
    <row r="12" spans="1:12" ht="20.25" customHeight="1" x14ac:dyDescent="0.25">
      <c r="A12" s="5">
        <v>2</v>
      </c>
      <c r="B12" s="51"/>
      <c r="C12" s="26" t="s">
        <v>68</v>
      </c>
      <c r="D12" s="14" t="s">
        <v>103</v>
      </c>
      <c r="E12" s="11">
        <v>8</v>
      </c>
      <c r="F12" s="13">
        <v>89</v>
      </c>
      <c r="G12" s="13">
        <v>91</v>
      </c>
      <c r="H12" s="13"/>
      <c r="I12" s="330">
        <f t="shared" ref="I12:I16" si="2">SUM(F12:H12)</f>
        <v>180</v>
      </c>
      <c r="J12" s="36">
        <f>SUM(E12,I12)</f>
        <v>188</v>
      </c>
      <c r="K12" s="334">
        <v>188</v>
      </c>
      <c r="L12" s="120">
        <f>SUM(K12:K16)</f>
        <v>538</v>
      </c>
    </row>
    <row r="13" spans="1:12" ht="18.75" customHeight="1" x14ac:dyDescent="0.25">
      <c r="A13" s="5">
        <v>2</v>
      </c>
      <c r="B13" s="51"/>
      <c r="C13" s="26" t="s">
        <v>23</v>
      </c>
      <c r="D13" s="14" t="s">
        <v>103</v>
      </c>
      <c r="E13" s="11">
        <v>5</v>
      </c>
      <c r="F13" s="15">
        <v>84</v>
      </c>
      <c r="G13" s="15">
        <v>74</v>
      </c>
      <c r="H13" s="15"/>
      <c r="I13" s="330">
        <f t="shared" si="2"/>
        <v>158</v>
      </c>
      <c r="J13" s="36">
        <f t="shared" ref="J13:J16" si="3">SUM(E13,I13)</f>
        <v>163</v>
      </c>
      <c r="K13" s="334">
        <v>163</v>
      </c>
      <c r="L13" s="120"/>
    </row>
    <row r="14" spans="1:12" ht="20.25" customHeight="1" x14ac:dyDescent="0.25">
      <c r="A14" s="5">
        <v>2</v>
      </c>
      <c r="B14" s="51"/>
      <c r="C14" s="26" t="s">
        <v>18</v>
      </c>
      <c r="D14" s="14" t="s">
        <v>103</v>
      </c>
      <c r="E14" s="11">
        <v>5</v>
      </c>
      <c r="F14" s="15">
        <v>93</v>
      </c>
      <c r="G14" s="15">
        <v>89</v>
      </c>
      <c r="H14" s="15"/>
      <c r="I14" s="330">
        <f t="shared" si="2"/>
        <v>182</v>
      </c>
      <c r="J14" s="36">
        <f t="shared" si="3"/>
        <v>187</v>
      </c>
      <c r="K14" s="334">
        <v>187</v>
      </c>
      <c r="L14" s="120"/>
    </row>
    <row r="15" spans="1:12" ht="19.5" customHeight="1" x14ac:dyDescent="0.25">
      <c r="A15" s="5">
        <v>2</v>
      </c>
      <c r="B15" s="50"/>
      <c r="C15" s="97" t="s">
        <v>147</v>
      </c>
      <c r="D15" s="14" t="s">
        <v>103</v>
      </c>
      <c r="E15" s="11">
        <v>0</v>
      </c>
      <c r="F15" s="15"/>
      <c r="G15" s="15"/>
      <c r="H15" s="15"/>
      <c r="I15" s="330">
        <f t="shared" si="2"/>
        <v>0</v>
      </c>
      <c r="J15" s="36">
        <f t="shared" si="3"/>
        <v>0</v>
      </c>
      <c r="K15" s="334"/>
      <c r="L15" s="120"/>
    </row>
    <row r="16" spans="1:12" ht="19.5" customHeight="1" x14ac:dyDescent="0.25">
      <c r="A16" s="5">
        <v>2</v>
      </c>
      <c r="B16" s="101"/>
      <c r="C16" s="108"/>
      <c r="D16" s="99" t="s">
        <v>103</v>
      </c>
      <c r="E16" s="11"/>
      <c r="F16" s="15"/>
      <c r="G16" s="15"/>
      <c r="H16" s="15"/>
      <c r="I16" s="330">
        <f t="shared" si="2"/>
        <v>0</v>
      </c>
      <c r="J16" s="36">
        <f t="shared" si="3"/>
        <v>0</v>
      </c>
      <c r="K16" s="334"/>
      <c r="L16" s="120"/>
    </row>
    <row r="17" spans="1:12" ht="15.75" x14ac:dyDescent="0.25">
      <c r="A17" s="37">
        <v>3</v>
      </c>
      <c r="B17" s="49" t="s">
        <v>45</v>
      </c>
      <c r="C17" s="29" t="s">
        <v>46</v>
      </c>
      <c r="D17" s="21" t="s">
        <v>74</v>
      </c>
      <c r="E17" s="37"/>
      <c r="F17" s="59" t="s">
        <v>85</v>
      </c>
      <c r="G17" s="59" t="s">
        <v>86</v>
      </c>
      <c r="H17" s="60"/>
      <c r="I17" s="175" t="s">
        <v>26</v>
      </c>
      <c r="J17" s="329" t="s">
        <v>216</v>
      </c>
      <c r="K17" s="334" t="s">
        <v>226</v>
      </c>
      <c r="L17" s="120"/>
    </row>
    <row r="18" spans="1:12" ht="21.75" customHeight="1" x14ac:dyDescent="0.25">
      <c r="A18" s="5">
        <v>3</v>
      </c>
      <c r="B18" s="50"/>
      <c r="C18" s="351" t="s">
        <v>249</v>
      </c>
      <c r="D18" s="14" t="s">
        <v>74</v>
      </c>
      <c r="E18" s="257">
        <v>8</v>
      </c>
      <c r="F18" s="356">
        <v>76</v>
      </c>
      <c r="G18" s="356">
        <v>74</v>
      </c>
      <c r="H18" s="15"/>
      <c r="I18" s="330">
        <f t="shared" ref="I18:I23" si="4">SUM(F18:H18)</f>
        <v>150</v>
      </c>
      <c r="J18" s="36">
        <f>SUM(E18,I18)</f>
        <v>158</v>
      </c>
      <c r="K18" s="334">
        <v>158</v>
      </c>
      <c r="L18" s="120">
        <f>SUM(K18:K23)</f>
        <v>527</v>
      </c>
    </row>
    <row r="19" spans="1:12" ht="19.5" customHeight="1" x14ac:dyDescent="0.25">
      <c r="A19" s="5">
        <v>3</v>
      </c>
      <c r="B19" s="51"/>
      <c r="C19" s="26" t="s">
        <v>71</v>
      </c>
      <c r="D19" s="14" t="s">
        <v>74</v>
      </c>
      <c r="E19" s="11">
        <v>0</v>
      </c>
      <c r="F19" s="15">
        <v>92</v>
      </c>
      <c r="G19" s="15">
        <v>89</v>
      </c>
      <c r="H19" s="15"/>
      <c r="I19" s="330">
        <f t="shared" si="4"/>
        <v>181</v>
      </c>
      <c r="J19" s="36">
        <f t="shared" ref="J19:J23" si="5">SUM(E19,I19)</f>
        <v>181</v>
      </c>
      <c r="K19" s="334">
        <v>181</v>
      </c>
      <c r="L19" s="120"/>
    </row>
    <row r="20" spans="1:12" ht="19.5" customHeight="1" x14ac:dyDescent="0.25">
      <c r="A20" s="5">
        <v>3</v>
      </c>
      <c r="B20" s="51"/>
      <c r="C20" s="26" t="s">
        <v>92</v>
      </c>
      <c r="D20" s="14" t="s">
        <v>74</v>
      </c>
      <c r="E20" s="11">
        <v>0</v>
      </c>
      <c r="F20" s="15">
        <v>94</v>
      </c>
      <c r="G20" s="15">
        <v>94</v>
      </c>
      <c r="H20" s="15"/>
      <c r="I20" s="330">
        <f t="shared" si="4"/>
        <v>188</v>
      </c>
      <c r="J20" s="36">
        <f t="shared" si="5"/>
        <v>188</v>
      </c>
      <c r="K20" s="334">
        <v>188</v>
      </c>
      <c r="L20" s="120"/>
    </row>
    <row r="21" spans="1:12" ht="20.25" customHeight="1" x14ac:dyDescent="0.25">
      <c r="A21" s="5">
        <v>3</v>
      </c>
      <c r="B21" s="51"/>
      <c r="C21" s="26" t="s">
        <v>72</v>
      </c>
      <c r="D21" s="14" t="s">
        <v>74</v>
      </c>
      <c r="E21" s="11">
        <v>0</v>
      </c>
      <c r="F21" s="32"/>
      <c r="G21" s="32"/>
      <c r="H21" s="32"/>
      <c r="I21" s="330">
        <f t="shared" si="4"/>
        <v>0</v>
      </c>
      <c r="J21" s="36">
        <f t="shared" si="5"/>
        <v>0</v>
      </c>
      <c r="K21" s="334"/>
      <c r="L21" s="120"/>
    </row>
    <row r="22" spans="1:12" ht="19.5" customHeight="1" x14ac:dyDescent="0.25">
      <c r="A22" s="5">
        <v>3</v>
      </c>
      <c r="B22" s="50"/>
      <c r="C22" s="26" t="s">
        <v>162</v>
      </c>
      <c r="D22" s="14" t="s">
        <v>74</v>
      </c>
      <c r="E22" s="11">
        <v>8</v>
      </c>
      <c r="F22" s="16"/>
      <c r="G22" s="16"/>
      <c r="H22" s="16"/>
      <c r="I22" s="330">
        <f t="shared" si="4"/>
        <v>0</v>
      </c>
      <c r="J22" s="36">
        <f t="shared" si="5"/>
        <v>8</v>
      </c>
      <c r="K22" s="334"/>
      <c r="L22" s="120"/>
    </row>
    <row r="23" spans="1:12" ht="15.75" x14ac:dyDescent="0.25">
      <c r="A23" s="5">
        <v>0</v>
      </c>
      <c r="B23" s="50"/>
      <c r="C23" s="26"/>
      <c r="D23" s="14" t="s">
        <v>74</v>
      </c>
      <c r="E23" s="11"/>
      <c r="F23" s="15"/>
      <c r="G23" s="15"/>
      <c r="H23" s="15"/>
      <c r="I23" s="330">
        <f t="shared" si="4"/>
        <v>0</v>
      </c>
      <c r="J23" s="36">
        <f t="shared" si="5"/>
        <v>0</v>
      </c>
      <c r="K23" s="334"/>
      <c r="L23" s="120"/>
    </row>
    <row r="24" spans="1:12" ht="22.5" customHeight="1" x14ac:dyDescent="0.25">
      <c r="A24" s="37">
        <v>4</v>
      </c>
      <c r="B24" s="49" t="s">
        <v>45</v>
      </c>
      <c r="C24" s="29" t="s">
        <v>46</v>
      </c>
      <c r="D24" s="21" t="s">
        <v>97</v>
      </c>
      <c r="E24" s="37"/>
      <c r="F24" s="59" t="s">
        <v>85</v>
      </c>
      <c r="G24" s="59" t="s">
        <v>86</v>
      </c>
      <c r="H24" s="60"/>
      <c r="I24" s="175" t="s">
        <v>26</v>
      </c>
      <c r="J24" s="329" t="s">
        <v>216</v>
      </c>
      <c r="K24" s="334" t="s">
        <v>226</v>
      </c>
      <c r="L24" s="120"/>
    </row>
    <row r="25" spans="1:12" ht="19.5" customHeight="1" x14ac:dyDescent="0.25">
      <c r="A25" s="5">
        <v>4</v>
      </c>
      <c r="B25" s="94"/>
      <c r="C25" s="26" t="s">
        <v>22</v>
      </c>
      <c r="D25" s="14" t="s">
        <v>97</v>
      </c>
      <c r="E25" s="11">
        <v>0</v>
      </c>
      <c r="F25" s="16">
        <v>91</v>
      </c>
      <c r="G25" s="15">
        <v>90</v>
      </c>
      <c r="H25" s="15"/>
      <c r="I25" s="330">
        <f t="shared" ref="I25:I30" si="6">SUM(F25:H25)</f>
        <v>181</v>
      </c>
      <c r="J25" s="36">
        <f>SUM(E25,I25)</f>
        <v>181</v>
      </c>
      <c r="K25" s="334">
        <v>181</v>
      </c>
      <c r="L25" s="120">
        <f>SUM(K25:K30)</f>
        <v>504</v>
      </c>
    </row>
    <row r="26" spans="1:12" ht="21.75" customHeight="1" x14ac:dyDescent="0.25">
      <c r="A26" s="5">
        <v>4</v>
      </c>
      <c r="B26" s="50"/>
      <c r="C26" s="26" t="s">
        <v>93</v>
      </c>
      <c r="D26" s="14" t="s">
        <v>97</v>
      </c>
      <c r="E26" s="11">
        <v>8</v>
      </c>
      <c r="F26" s="16">
        <v>76</v>
      </c>
      <c r="G26" s="15">
        <v>80</v>
      </c>
      <c r="H26" s="15"/>
      <c r="I26" s="330">
        <f t="shared" si="6"/>
        <v>156</v>
      </c>
      <c r="J26" s="36">
        <f t="shared" ref="J26:J30" si="7">SUM(E26,I26)</f>
        <v>164</v>
      </c>
      <c r="K26" s="334">
        <v>164</v>
      </c>
      <c r="L26" s="120"/>
    </row>
    <row r="27" spans="1:12" ht="19.5" customHeight="1" x14ac:dyDescent="0.2">
      <c r="A27" s="5">
        <v>4</v>
      </c>
      <c r="B27" s="50"/>
      <c r="C27" s="26" t="s">
        <v>99</v>
      </c>
      <c r="D27" s="14" t="s">
        <v>97</v>
      </c>
      <c r="E27" s="11">
        <v>0</v>
      </c>
      <c r="F27" s="16"/>
      <c r="G27" s="16"/>
      <c r="H27" s="16"/>
      <c r="I27" s="330">
        <f t="shared" si="6"/>
        <v>0</v>
      </c>
      <c r="J27" s="36">
        <f t="shared" si="7"/>
        <v>0</v>
      </c>
      <c r="K27" s="334"/>
      <c r="L27" s="125"/>
    </row>
    <row r="28" spans="1:12" ht="21" customHeight="1" x14ac:dyDescent="0.2">
      <c r="A28" s="5">
        <v>4</v>
      </c>
      <c r="B28" s="50"/>
      <c r="C28" s="26" t="s">
        <v>125</v>
      </c>
      <c r="D28" s="14" t="s">
        <v>97</v>
      </c>
      <c r="E28" s="11">
        <v>8</v>
      </c>
      <c r="F28" s="13">
        <v>74</v>
      </c>
      <c r="G28" s="13">
        <v>77</v>
      </c>
      <c r="H28" s="13"/>
      <c r="I28" s="330">
        <f t="shared" si="6"/>
        <v>151</v>
      </c>
      <c r="J28" s="36">
        <f t="shared" si="7"/>
        <v>159</v>
      </c>
      <c r="K28" s="334">
        <v>159</v>
      </c>
      <c r="L28" s="125"/>
    </row>
    <row r="29" spans="1:12" ht="20.25" customHeight="1" x14ac:dyDescent="0.25">
      <c r="A29" s="5">
        <v>4</v>
      </c>
      <c r="B29" s="50"/>
      <c r="C29" s="26" t="s">
        <v>94</v>
      </c>
      <c r="D29" s="14" t="s">
        <v>97</v>
      </c>
      <c r="E29" s="11">
        <v>8</v>
      </c>
      <c r="F29" s="13"/>
      <c r="G29" s="13"/>
      <c r="H29" s="13"/>
      <c r="I29" s="330">
        <f t="shared" si="6"/>
        <v>0</v>
      </c>
      <c r="J29" s="36">
        <f t="shared" si="7"/>
        <v>8</v>
      </c>
      <c r="K29" s="334"/>
      <c r="L29" s="120"/>
    </row>
    <row r="30" spans="1:12" ht="15.75" x14ac:dyDescent="0.25">
      <c r="A30" s="5">
        <v>4</v>
      </c>
      <c r="B30" s="50"/>
      <c r="C30" s="26" t="s">
        <v>96</v>
      </c>
      <c r="D30" s="14" t="s">
        <v>97</v>
      </c>
      <c r="E30" s="11">
        <v>8</v>
      </c>
      <c r="F30" s="16"/>
      <c r="G30" s="15"/>
      <c r="H30" s="15"/>
      <c r="I30" s="330">
        <f t="shared" si="6"/>
        <v>0</v>
      </c>
      <c r="J30" s="36">
        <f t="shared" si="7"/>
        <v>8</v>
      </c>
      <c r="K30" s="336"/>
      <c r="L30" s="120"/>
    </row>
    <row r="31" spans="1:12" ht="15.75" x14ac:dyDescent="0.25">
      <c r="A31" s="37">
        <v>5</v>
      </c>
      <c r="B31" s="49" t="s">
        <v>45</v>
      </c>
      <c r="C31" s="29" t="s">
        <v>46</v>
      </c>
      <c r="D31" s="21" t="s">
        <v>34</v>
      </c>
      <c r="E31" s="37"/>
      <c r="F31" s="59" t="s">
        <v>85</v>
      </c>
      <c r="G31" s="59" t="s">
        <v>86</v>
      </c>
      <c r="H31" s="60"/>
      <c r="I31" s="175" t="s">
        <v>26</v>
      </c>
      <c r="J31" s="329" t="s">
        <v>216</v>
      </c>
      <c r="K31" s="334" t="s">
        <v>226</v>
      </c>
      <c r="L31" s="120"/>
    </row>
    <row r="32" spans="1:12" ht="15.75" x14ac:dyDescent="0.25">
      <c r="A32" s="5">
        <v>5</v>
      </c>
      <c r="B32" s="50"/>
      <c r="C32" s="26" t="s">
        <v>7</v>
      </c>
      <c r="D32" s="14" t="s">
        <v>34</v>
      </c>
      <c r="E32" s="11">
        <v>8</v>
      </c>
      <c r="F32" s="16">
        <v>88</v>
      </c>
      <c r="G32" s="15">
        <v>92</v>
      </c>
      <c r="H32" s="15"/>
      <c r="I32" s="330">
        <f t="shared" ref="I32:I37" si="8">SUM(F32:H32)</f>
        <v>180</v>
      </c>
      <c r="J32" s="331">
        <f>SUM(E32,I32)</f>
        <v>188</v>
      </c>
      <c r="K32" s="334">
        <v>188</v>
      </c>
      <c r="L32" s="120">
        <f>SUM(K32:K37)</f>
        <v>566</v>
      </c>
    </row>
    <row r="33" spans="1:12" ht="15.75" x14ac:dyDescent="0.25">
      <c r="A33" s="5">
        <v>5</v>
      </c>
      <c r="B33" s="50"/>
      <c r="C33" s="26" t="s">
        <v>6</v>
      </c>
      <c r="D33" s="14" t="s">
        <v>34</v>
      </c>
      <c r="E33" s="11">
        <v>8</v>
      </c>
      <c r="F33" s="16"/>
      <c r="G33" s="15"/>
      <c r="H33" s="15"/>
      <c r="I33" s="330">
        <f t="shared" si="8"/>
        <v>0</v>
      </c>
      <c r="J33" s="331">
        <f t="shared" ref="J33:J37" si="9">SUM(E33,I33)</f>
        <v>8</v>
      </c>
      <c r="K33" s="334"/>
      <c r="L33" s="120"/>
    </row>
    <row r="34" spans="1:12" ht="15.75" x14ac:dyDescent="0.25">
      <c r="A34" s="5">
        <v>5</v>
      </c>
      <c r="B34" s="50"/>
      <c r="C34" s="26" t="s">
        <v>11</v>
      </c>
      <c r="D34" s="14" t="s">
        <v>34</v>
      </c>
      <c r="E34" s="11">
        <v>8</v>
      </c>
      <c r="F34" s="16">
        <v>89</v>
      </c>
      <c r="G34" s="15">
        <v>88</v>
      </c>
      <c r="H34" s="15"/>
      <c r="I34" s="330">
        <f t="shared" si="8"/>
        <v>177</v>
      </c>
      <c r="J34" s="331">
        <f t="shared" si="9"/>
        <v>185</v>
      </c>
      <c r="K34" s="334">
        <v>185</v>
      </c>
      <c r="L34" s="120"/>
    </row>
    <row r="35" spans="1:12" ht="15.75" x14ac:dyDescent="0.2">
      <c r="A35" s="5">
        <v>5</v>
      </c>
      <c r="B35" s="96"/>
      <c r="C35" s="97" t="s">
        <v>88</v>
      </c>
      <c r="D35" s="14" t="s">
        <v>34</v>
      </c>
      <c r="E35" s="11">
        <v>0</v>
      </c>
      <c r="F35" s="16">
        <v>97</v>
      </c>
      <c r="G35" s="15">
        <v>96</v>
      </c>
      <c r="H35" s="15"/>
      <c r="I35" s="330">
        <f t="shared" si="8"/>
        <v>193</v>
      </c>
      <c r="J35" s="331">
        <f t="shared" si="9"/>
        <v>193</v>
      </c>
      <c r="K35" s="334">
        <v>193</v>
      </c>
      <c r="L35" s="125"/>
    </row>
    <row r="36" spans="1:12" ht="15.75" x14ac:dyDescent="0.25">
      <c r="A36" s="5">
        <v>5</v>
      </c>
      <c r="B36" s="94"/>
      <c r="C36" s="97" t="s">
        <v>95</v>
      </c>
      <c r="D36" s="14" t="s">
        <v>34</v>
      </c>
      <c r="E36" s="11">
        <v>0</v>
      </c>
      <c r="F36" s="16">
        <v>86</v>
      </c>
      <c r="G36" s="15">
        <v>83</v>
      </c>
      <c r="H36" s="15"/>
      <c r="I36" s="330">
        <f t="shared" si="8"/>
        <v>169</v>
      </c>
      <c r="J36" s="331">
        <f t="shared" si="9"/>
        <v>169</v>
      </c>
      <c r="K36" s="334"/>
      <c r="L36" s="120"/>
    </row>
    <row r="37" spans="1:12" ht="15.75" x14ac:dyDescent="0.25">
      <c r="A37" s="5">
        <v>5</v>
      </c>
      <c r="B37" s="50"/>
      <c r="C37" s="26"/>
      <c r="D37" s="14" t="s">
        <v>34</v>
      </c>
      <c r="E37" s="11"/>
      <c r="F37" s="16"/>
      <c r="G37" s="15"/>
      <c r="H37" s="15"/>
      <c r="I37" s="330">
        <f t="shared" si="8"/>
        <v>0</v>
      </c>
      <c r="J37" s="331">
        <f t="shared" si="9"/>
        <v>0</v>
      </c>
      <c r="K37" s="334"/>
      <c r="L37" s="120"/>
    </row>
    <row r="38" spans="1:12" ht="15.75" x14ac:dyDescent="0.25">
      <c r="A38" s="37">
        <v>6</v>
      </c>
      <c r="B38" s="49" t="s">
        <v>45</v>
      </c>
      <c r="C38" s="29" t="s">
        <v>46</v>
      </c>
      <c r="D38" s="21" t="s">
        <v>5</v>
      </c>
      <c r="E38" s="37"/>
      <c r="F38" s="59" t="s">
        <v>85</v>
      </c>
      <c r="G38" s="59" t="s">
        <v>86</v>
      </c>
      <c r="H38" s="60"/>
      <c r="I38" s="175" t="s">
        <v>26</v>
      </c>
      <c r="J38" s="329" t="s">
        <v>216</v>
      </c>
      <c r="K38" s="334" t="s">
        <v>226</v>
      </c>
      <c r="L38" s="120"/>
    </row>
    <row r="39" spans="1:12" ht="15.75" x14ac:dyDescent="0.25">
      <c r="A39" s="5">
        <v>6</v>
      </c>
      <c r="B39" s="50"/>
      <c r="C39" s="26" t="s">
        <v>4</v>
      </c>
      <c r="D39" s="14" t="s">
        <v>5</v>
      </c>
      <c r="E39" s="11">
        <v>8</v>
      </c>
      <c r="F39" s="13">
        <v>86</v>
      </c>
      <c r="G39" s="13">
        <v>92</v>
      </c>
      <c r="H39" s="13"/>
      <c r="I39" s="330">
        <f t="shared" ref="I39:I43" si="10">SUM(F39:H39)</f>
        <v>178</v>
      </c>
      <c r="J39" s="36">
        <f>SUM(E39,I39)</f>
        <v>186</v>
      </c>
      <c r="K39" s="334">
        <v>186</v>
      </c>
      <c r="L39" s="120">
        <f>SUM(K39:K43)</f>
        <v>536</v>
      </c>
    </row>
    <row r="40" spans="1:12" ht="15.75" x14ac:dyDescent="0.25">
      <c r="A40" s="5">
        <v>6</v>
      </c>
      <c r="B40" s="50"/>
      <c r="C40" s="26" t="s">
        <v>8</v>
      </c>
      <c r="D40" s="14" t="s">
        <v>5</v>
      </c>
      <c r="E40" s="11">
        <v>8</v>
      </c>
      <c r="F40" s="13">
        <v>88</v>
      </c>
      <c r="G40" s="13">
        <v>83</v>
      </c>
      <c r="H40" s="13"/>
      <c r="I40" s="330">
        <f t="shared" si="10"/>
        <v>171</v>
      </c>
      <c r="J40" s="36">
        <f t="shared" ref="J40:J43" si="11">SUM(E40,I40)</f>
        <v>179</v>
      </c>
      <c r="K40" s="334">
        <v>179</v>
      </c>
      <c r="L40" s="120"/>
    </row>
    <row r="41" spans="1:12" ht="15.75" x14ac:dyDescent="0.25">
      <c r="A41" s="5">
        <v>6</v>
      </c>
      <c r="B41" s="50"/>
      <c r="C41" s="26" t="s">
        <v>159</v>
      </c>
      <c r="D41" s="14" t="s">
        <v>5</v>
      </c>
      <c r="E41" s="11">
        <v>8</v>
      </c>
      <c r="F41" s="16">
        <v>79</v>
      </c>
      <c r="G41" s="15">
        <v>84</v>
      </c>
      <c r="H41" s="15"/>
      <c r="I41" s="330">
        <f t="shared" si="10"/>
        <v>163</v>
      </c>
      <c r="J41" s="36">
        <f t="shared" si="11"/>
        <v>171</v>
      </c>
      <c r="K41" s="334">
        <v>171</v>
      </c>
      <c r="L41" s="120" t="s">
        <v>24</v>
      </c>
    </row>
    <row r="42" spans="1:12" ht="15.75" x14ac:dyDescent="0.25">
      <c r="A42" s="5">
        <v>6</v>
      </c>
      <c r="B42" s="50"/>
      <c r="C42" s="26" t="s">
        <v>17</v>
      </c>
      <c r="D42" s="14" t="s">
        <v>5</v>
      </c>
      <c r="E42" s="11">
        <v>8</v>
      </c>
      <c r="F42" s="16"/>
      <c r="G42" s="15"/>
      <c r="H42" s="15"/>
      <c r="I42" s="330">
        <f t="shared" si="10"/>
        <v>0</v>
      </c>
      <c r="J42" s="36">
        <f t="shared" si="11"/>
        <v>8</v>
      </c>
      <c r="K42" s="334"/>
      <c r="L42" s="120"/>
    </row>
    <row r="43" spans="1:12" ht="15.75" x14ac:dyDescent="0.25">
      <c r="A43" s="5">
        <v>6</v>
      </c>
      <c r="B43" s="50"/>
      <c r="D43" s="14" t="s">
        <v>5</v>
      </c>
      <c r="E43" s="11"/>
      <c r="F43" s="13"/>
      <c r="G43" s="13"/>
      <c r="H43" s="13"/>
      <c r="I43" s="330">
        <f t="shared" si="10"/>
        <v>0</v>
      </c>
      <c r="J43" s="36">
        <f t="shared" si="11"/>
        <v>0</v>
      </c>
      <c r="K43" s="334"/>
      <c r="L43" s="120"/>
    </row>
    <row r="44" spans="1:12" ht="15.75" x14ac:dyDescent="0.25">
      <c r="A44" s="37">
        <v>7</v>
      </c>
      <c r="B44" s="49" t="s">
        <v>45</v>
      </c>
      <c r="C44" s="29" t="s">
        <v>46</v>
      </c>
      <c r="D44" s="21" t="s">
        <v>174</v>
      </c>
      <c r="E44" s="37"/>
      <c r="F44" s="59" t="s">
        <v>85</v>
      </c>
      <c r="G44" s="59" t="s">
        <v>86</v>
      </c>
      <c r="H44" s="60"/>
      <c r="I44" s="175" t="s">
        <v>26</v>
      </c>
      <c r="J44" s="329" t="s">
        <v>216</v>
      </c>
      <c r="K44" s="334" t="s">
        <v>226</v>
      </c>
      <c r="L44" s="120"/>
    </row>
    <row r="45" spans="1:12" ht="15.75" x14ac:dyDescent="0.25">
      <c r="A45" s="5">
        <v>7</v>
      </c>
      <c r="B45" s="50"/>
      <c r="C45" s="31" t="s">
        <v>178</v>
      </c>
      <c r="D45" s="14" t="s">
        <v>174</v>
      </c>
      <c r="E45" s="11">
        <v>8</v>
      </c>
      <c r="F45" s="32"/>
      <c r="G45" s="33"/>
      <c r="H45" s="33"/>
      <c r="I45" s="330">
        <f t="shared" ref="I45:I49" si="12">SUM(F45:H45)</f>
        <v>0</v>
      </c>
      <c r="J45" s="36">
        <f>SUM(E45,I45)</f>
        <v>8</v>
      </c>
      <c r="K45" s="334"/>
      <c r="L45" s="120">
        <f>SUM(K45:K49)</f>
        <v>346</v>
      </c>
    </row>
    <row r="46" spans="1:12" ht="15.75" x14ac:dyDescent="0.25">
      <c r="A46" s="5">
        <v>7</v>
      </c>
      <c r="B46" s="50"/>
      <c r="C46" s="31" t="s">
        <v>132</v>
      </c>
      <c r="D46" s="14" t="s">
        <v>174</v>
      </c>
      <c r="E46" s="11">
        <v>8</v>
      </c>
      <c r="F46" s="32">
        <v>85</v>
      </c>
      <c r="G46" s="32">
        <v>79</v>
      </c>
      <c r="H46" s="32"/>
      <c r="I46" s="330">
        <f t="shared" si="12"/>
        <v>164</v>
      </c>
      <c r="J46" s="36">
        <f t="shared" ref="J46:J49" si="13">SUM(E46,I46)</f>
        <v>172</v>
      </c>
      <c r="K46" s="334">
        <v>172</v>
      </c>
      <c r="L46" s="120"/>
    </row>
    <row r="47" spans="1:12" ht="15.75" x14ac:dyDescent="0.25">
      <c r="A47" s="5">
        <v>7</v>
      </c>
      <c r="B47" s="50"/>
      <c r="C47" s="31" t="s">
        <v>179</v>
      </c>
      <c r="D47" s="14" t="s">
        <v>174</v>
      </c>
      <c r="E47" s="11">
        <v>8</v>
      </c>
      <c r="F47" s="32">
        <v>83</v>
      </c>
      <c r="G47" s="32">
        <v>83</v>
      </c>
      <c r="H47" s="32"/>
      <c r="I47" s="330">
        <f t="shared" si="12"/>
        <v>166</v>
      </c>
      <c r="J47" s="36">
        <f t="shared" si="13"/>
        <v>174</v>
      </c>
      <c r="K47" s="334">
        <v>174</v>
      </c>
      <c r="L47" s="120"/>
    </row>
    <row r="48" spans="1:12" ht="15.75" x14ac:dyDescent="0.25">
      <c r="A48" s="5">
        <v>7</v>
      </c>
      <c r="B48" s="50"/>
      <c r="C48" s="31" t="s">
        <v>180</v>
      </c>
      <c r="D48" s="14" t="s">
        <v>174</v>
      </c>
      <c r="E48" s="11">
        <v>8</v>
      </c>
      <c r="F48" s="32"/>
      <c r="G48" s="33"/>
      <c r="H48" s="33"/>
      <c r="I48" s="330">
        <f t="shared" si="12"/>
        <v>0</v>
      </c>
      <c r="J48" s="36">
        <f t="shared" si="13"/>
        <v>8</v>
      </c>
      <c r="K48" s="334"/>
      <c r="L48" s="120"/>
    </row>
    <row r="49" spans="1:12" ht="15.75" x14ac:dyDescent="0.25">
      <c r="A49" s="5">
        <v>7</v>
      </c>
      <c r="B49" s="50"/>
      <c r="C49" s="31"/>
      <c r="D49" s="14" t="s">
        <v>174</v>
      </c>
      <c r="E49" s="11"/>
      <c r="F49" s="32"/>
      <c r="G49" s="33"/>
      <c r="H49" s="33"/>
      <c r="I49" s="330">
        <f t="shared" si="12"/>
        <v>0</v>
      </c>
      <c r="J49" s="36">
        <f t="shared" si="13"/>
        <v>0</v>
      </c>
      <c r="K49" s="334"/>
      <c r="L49" s="120"/>
    </row>
    <row r="50" spans="1:12" ht="15.75" x14ac:dyDescent="0.25">
      <c r="A50" s="37">
        <v>8</v>
      </c>
      <c r="B50" s="49" t="s">
        <v>45</v>
      </c>
      <c r="C50" s="29" t="s">
        <v>46</v>
      </c>
      <c r="D50" s="21" t="s">
        <v>35</v>
      </c>
      <c r="E50" s="37"/>
      <c r="F50" s="59" t="s">
        <v>85</v>
      </c>
      <c r="G50" s="59" t="s">
        <v>86</v>
      </c>
      <c r="H50" s="60"/>
      <c r="I50" s="175" t="s">
        <v>26</v>
      </c>
      <c r="J50" s="329" t="s">
        <v>216</v>
      </c>
      <c r="K50" s="334" t="s">
        <v>226</v>
      </c>
      <c r="L50" s="120"/>
    </row>
    <row r="51" spans="1:12" ht="15.75" x14ac:dyDescent="0.25">
      <c r="A51" s="5">
        <v>8</v>
      </c>
      <c r="B51" s="50"/>
      <c r="C51" s="26" t="s">
        <v>3</v>
      </c>
      <c r="D51" s="14" t="s">
        <v>35</v>
      </c>
      <c r="E51" s="11">
        <v>8</v>
      </c>
      <c r="F51" s="16">
        <v>84</v>
      </c>
      <c r="G51" s="15">
        <v>78</v>
      </c>
      <c r="H51" s="15"/>
      <c r="I51" s="330">
        <f t="shared" ref="I51:I55" si="14">SUM(F51:H51)</f>
        <v>162</v>
      </c>
      <c r="J51" s="36">
        <f>SUM(E51,I51)</f>
        <v>170</v>
      </c>
      <c r="K51" s="334">
        <v>170</v>
      </c>
      <c r="L51" s="120">
        <f>SUM(K51:K55)</f>
        <v>358</v>
      </c>
    </row>
    <row r="52" spans="1:12" ht="15.75" x14ac:dyDescent="0.25">
      <c r="A52" s="5">
        <v>8</v>
      </c>
      <c r="B52" s="94"/>
      <c r="C52" s="97" t="s">
        <v>114</v>
      </c>
      <c r="D52" s="14" t="s">
        <v>35</v>
      </c>
      <c r="E52" s="11">
        <v>0</v>
      </c>
      <c r="F52" s="16">
        <v>96</v>
      </c>
      <c r="G52" s="15">
        <v>92</v>
      </c>
      <c r="H52" s="15"/>
      <c r="I52" s="330">
        <f t="shared" si="14"/>
        <v>188</v>
      </c>
      <c r="J52" s="36">
        <f t="shared" ref="J52:J55" si="15">SUM(E52,I52)</f>
        <v>188</v>
      </c>
      <c r="K52" s="334">
        <v>188</v>
      </c>
      <c r="L52" s="120"/>
    </row>
    <row r="53" spans="1:12" ht="15.75" x14ac:dyDescent="0.25">
      <c r="A53" s="5">
        <v>8</v>
      </c>
      <c r="B53" s="50"/>
      <c r="C53" s="26" t="s">
        <v>16</v>
      </c>
      <c r="D53" s="14" t="s">
        <v>35</v>
      </c>
      <c r="E53" s="11">
        <v>8</v>
      </c>
      <c r="F53" s="16"/>
      <c r="G53" s="15"/>
      <c r="H53" s="15"/>
      <c r="I53" s="330">
        <f t="shared" si="14"/>
        <v>0</v>
      </c>
      <c r="J53" s="36">
        <f t="shared" si="15"/>
        <v>8</v>
      </c>
      <c r="K53" s="334"/>
      <c r="L53" s="120"/>
    </row>
    <row r="54" spans="1:12" ht="15.75" x14ac:dyDescent="0.25">
      <c r="A54" s="5">
        <v>8</v>
      </c>
      <c r="B54" s="94"/>
      <c r="C54" s="97" t="s">
        <v>113</v>
      </c>
      <c r="D54" s="14" t="s">
        <v>35</v>
      </c>
      <c r="E54" s="11">
        <v>5</v>
      </c>
      <c r="F54" s="16"/>
      <c r="G54" s="16"/>
      <c r="H54" s="16"/>
      <c r="I54" s="330">
        <f t="shared" si="14"/>
        <v>0</v>
      </c>
      <c r="J54" s="36">
        <f t="shared" si="15"/>
        <v>5</v>
      </c>
      <c r="K54" s="334"/>
      <c r="L54" s="120"/>
    </row>
    <row r="55" spans="1:12" ht="15.75" x14ac:dyDescent="0.25">
      <c r="A55" s="5">
        <v>8</v>
      </c>
      <c r="B55" s="50"/>
      <c r="C55" s="26"/>
      <c r="D55" s="14" t="s">
        <v>35</v>
      </c>
      <c r="E55" s="11"/>
      <c r="F55" s="16"/>
      <c r="G55" s="15"/>
      <c r="H55" s="15"/>
      <c r="I55" s="330">
        <f t="shared" si="14"/>
        <v>0</v>
      </c>
      <c r="J55" s="36">
        <f t="shared" si="15"/>
        <v>0</v>
      </c>
      <c r="K55" s="334"/>
      <c r="L55" s="120"/>
    </row>
    <row r="56" spans="1:12" ht="15.75" x14ac:dyDescent="0.25">
      <c r="A56" s="37">
        <v>9</v>
      </c>
      <c r="B56" s="49" t="s">
        <v>45</v>
      </c>
      <c r="C56" s="29" t="s">
        <v>46</v>
      </c>
      <c r="D56" s="21" t="s">
        <v>75</v>
      </c>
      <c r="E56" s="37"/>
      <c r="F56" s="59" t="s">
        <v>85</v>
      </c>
      <c r="G56" s="59" t="s">
        <v>86</v>
      </c>
      <c r="H56" s="60"/>
      <c r="I56" s="175" t="s">
        <v>26</v>
      </c>
      <c r="J56" s="329" t="s">
        <v>216</v>
      </c>
      <c r="K56" s="334" t="s">
        <v>226</v>
      </c>
      <c r="L56" s="120"/>
    </row>
    <row r="57" spans="1:12" ht="15.75" x14ac:dyDescent="0.25">
      <c r="A57" s="5">
        <v>9</v>
      </c>
      <c r="B57" s="50"/>
      <c r="C57" s="26" t="s">
        <v>33</v>
      </c>
      <c r="D57" s="14" t="s">
        <v>75</v>
      </c>
      <c r="E57" s="11">
        <v>0</v>
      </c>
      <c r="F57" s="16">
        <v>94</v>
      </c>
      <c r="G57" s="15">
        <v>93</v>
      </c>
      <c r="H57" s="15"/>
      <c r="I57" s="330">
        <f t="shared" ref="I57:I62" si="16">SUM(F57:H57)</f>
        <v>187</v>
      </c>
      <c r="J57" s="36">
        <f>SUM(E57,I57)</f>
        <v>187</v>
      </c>
      <c r="K57" s="334">
        <v>187</v>
      </c>
      <c r="L57" s="120">
        <f>SUM(K57:K62)</f>
        <v>535</v>
      </c>
    </row>
    <row r="58" spans="1:12" ht="15.75" x14ac:dyDescent="0.25">
      <c r="A58" s="5">
        <v>9</v>
      </c>
      <c r="B58" s="50"/>
      <c r="C58" s="26" t="s">
        <v>10</v>
      </c>
      <c r="D58" s="14" t="s">
        <v>75</v>
      </c>
      <c r="E58" s="11">
        <v>8</v>
      </c>
      <c r="F58" s="13"/>
      <c r="G58" s="13"/>
      <c r="H58" s="13"/>
      <c r="I58" s="330">
        <f t="shared" si="16"/>
        <v>0</v>
      </c>
      <c r="J58" s="36">
        <f t="shared" ref="J58:J62" si="17">SUM(E58,I58)</f>
        <v>8</v>
      </c>
      <c r="K58" s="334"/>
      <c r="L58" s="120"/>
    </row>
    <row r="59" spans="1:12" ht="15.75" x14ac:dyDescent="0.25">
      <c r="A59" s="5">
        <v>9</v>
      </c>
      <c r="B59" s="50"/>
      <c r="C59" s="26" t="s">
        <v>21</v>
      </c>
      <c r="D59" s="14" t="s">
        <v>75</v>
      </c>
      <c r="E59" s="11">
        <v>0</v>
      </c>
      <c r="F59" s="32">
        <v>93</v>
      </c>
      <c r="G59" s="32">
        <v>94</v>
      </c>
      <c r="H59" s="32"/>
      <c r="I59" s="330">
        <f t="shared" si="16"/>
        <v>187</v>
      </c>
      <c r="J59" s="36">
        <f t="shared" si="17"/>
        <v>187</v>
      </c>
      <c r="K59" s="334">
        <v>187</v>
      </c>
      <c r="L59" s="120"/>
    </row>
    <row r="60" spans="1:12" ht="15.75" x14ac:dyDescent="0.25">
      <c r="A60" s="5">
        <v>9</v>
      </c>
      <c r="B60" s="50"/>
      <c r="C60" s="26" t="s">
        <v>13</v>
      </c>
      <c r="D60" s="14" t="s">
        <v>75</v>
      </c>
      <c r="E60" s="11">
        <v>8</v>
      </c>
      <c r="F60" s="16">
        <v>67</v>
      </c>
      <c r="G60" s="15">
        <v>65</v>
      </c>
      <c r="H60" s="15"/>
      <c r="I60" s="330">
        <f t="shared" si="16"/>
        <v>132</v>
      </c>
      <c r="J60" s="36">
        <f t="shared" si="17"/>
        <v>140</v>
      </c>
      <c r="K60" s="334"/>
      <c r="L60" s="120"/>
    </row>
    <row r="61" spans="1:12" ht="15.75" x14ac:dyDescent="0.25">
      <c r="A61" s="5">
        <v>9</v>
      </c>
      <c r="B61" s="50"/>
      <c r="C61" s="26" t="s">
        <v>153</v>
      </c>
      <c r="D61" s="14" t="s">
        <v>75</v>
      </c>
      <c r="E61" s="11">
        <v>8</v>
      </c>
      <c r="F61" s="16"/>
      <c r="G61" s="15"/>
      <c r="H61" s="15"/>
      <c r="I61" s="330">
        <f t="shared" si="16"/>
        <v>0</v>
      </c>
      <c r="J61" s="36">
        <f t="shared" si="17"/>
        <v>8</v>
      </c>
      <c r="K61" s="334"/>
      <c r="L61" s="120"/>
    </row>
    <row r="62" spans="1:12" ht="15.75" x14ac:dyDescent="0.25">
      <c r="A62" s="5">
        <v>9</v>
      </c>
      <c r="B62" s="50"/>
      <c r="C62" s="26" t="s">
        <v>12</v>
      </c>
      <c r="D62" s="14" t="s">
        <v>75</v>
      </c>
      <c r="E62" s="11">
        <v>8</v>
      </c>
      <c r="F62" s="16">
        <v>80</v>
      </c>
      <c r="G62" s="15">
        <v>73</v>
      </c>
      <c r="H62" s="15"/>
      <c r="I62" s="330">
        <f t="shared" si="16"/>
        <v>153</v>
      </c>
      <c r="J62" s="36">
        <f t="shared" si="17"/>
        <v>161</v>
      </c>
      <c r="K62" s="334">
        <v>161</v>
      </c>
      <c r="L62" s="120"/>
    </row>
    <row r="63" spans="1:12" ht="15.75" x14ac:dyDescent="0.25">
      <c r="A63" s="37">
        <v>10</v>
      </c>
      <c r="B63" s="49" t="s">
        <v>45</v>
      </c>
      <c r="C63" s="29" t="s">
        <v>46</v>
      </c>
      <c r="D63" s="21" t="s">
        <v>110</v>
      </c>
      <c r="E63" s="37"/>
      <c r="F63" s="59" t="s">
        <v>85</v>
      </c>
      <c r="G63" s="59" t="s">
        <v>86</v>
      </c>
      <c r="H63" s="60"/>
      <c r="I63" s="175" t="s">
        <v>26</v>
      </c>
      <c r="J63" s="329" t="s">
        <v>216</v>
      </c>
      <c r="K63" s="334" t="s">
        <v>226</v>
      </c>
      <c r="L63" s="120"/>
    </row>
    <row r="64" spans="1:12" ht="15.75" x14ac:dyDescent="0.25">
      <c r="A64" s="5">
        <v>10</v>
      </c>
      <c r="B64" s="50"/>
      <c r="C64" s="351" t="s">
        <v>181</v>
      </c>
      <c r="D64" s="14" t="s">
        <v>157</v>
      </c>
      <c r="E64" s="257">
        <v>8</v>
      </c>
      <c r="F64" s="352"/>
      <c r="G64" s="352"/>
      <c r="H64" s="352"/>
      <c r="I64" s="352">
        <f t="shared" ref="I64" si="18">SUM(F64:H64)</f>
        <v>0</v>
      </c>
      <c r="J64" s="36">
        <f>SUM(E64,I64)</f>
        <v>8</v>
      </c>
      <c r="K64" s="334"/>
      <c r="L64" s="120">
        <f>SUM(K64:K68)</f>
        <v>525</v>
      </c>
    </row>
    <row r="65" spans="1:12" ht="15.75" x14ac:dyDescent="0.25">
      <c r="A65" s="5">
        <v>10</v>
      </c>
      <c r="B65" s="50"/>
      <c r="C65" s="26" t="s">
        <v>248</v>
      </c>
      <c r="D65" s="14" t="s">
        <v>110</v>
      </c>
      <c r="E65" s="11">
        <v>8</v>
      </c>
      <c r="F65" s="13">
        <v>72</v>
      </c>
      <c r="G65" s="13">
        <v>68</v>
      </c>
      <c r="H65" s="13"/>
      <c r="I65" s="330">
        <f t="shared" ref="I65:I68" si="19">SUM(F65:H65)</f>
        <v>140</v>
      </c>
      <c r="J65" s="36">
        <f t="shared" ref="J65:J68" si="20">SUM(E65,I65)</f>
        <v>148</v>
      </c>
      <c r="K65" s="334"/>
      <c r="L65" s="120"/>
    </row>
    <row r="66" spans="1:12" ht="15.75" x14ac:dyDescent="0.25">
      <c r="A66" s="5">
        <v>10</v>
      </c>
      <c r="B66" s="50"/>
      <c r="C66" s="26" t="s">
        <v>154</v>
      </c>
      <c r="D66" s="14" t="s">
        <v>110</v>
      </c>
      <c r="E66" s="11">
        <v>8</v>
      </c>
      <c r="F66" s="13">
        <v>82</v>
      </c>
      <c r="G66" s="13">
        <v>86</v>
      </c>
      <c r="H66" s="13"/>
      <c r="I66" s="330">
        <f t="shared" si="19"/>
        <v>168</v>
      </c>
      <c r="J66" s="36">
        <f t="shared" si="20"/>
        <v>176</v>
      </c>
      <c r="K66" s="334">
        <v>176</v>
      </c>
      <c r="L66" s="120"/>
    </row>
    <row r="67" spans="1:12" ht="15.75" x14ac:dyDescent="0.25">
      <c r="A67" s="5">
        <v>10</v>
      </c>
      <c r="B67" s="50"/>
      <c r="C67" s="26" t="s">
        <v>171</v>
      </c>
      <c r="D67" s="14" t="s">
        <v>110</v>
      </c>
      <c r="E67" s="11">
        <v>8</v>
      </c>
      <c r="F67" s="16">
        <v>80</v>
      </c>
      <c r="G67" s="15">
        <v>83</v>
      </c>
      <c r="H67" s="15"/>
      <c r="I67" s="330">
        <f t="shared" si="19"/>
        <v>163</v>
      </c>
      <c r="J67" s="36">
        <f t="shared" si="20"/>
        <v>171</v>
      </c>
      <c r="K67" s="334">
        <v>171</v>
      </c>
      <c r="L67" s="120"/>
    </row>
    <row r="68" spans="1:12" ht="15.75" x14ac:dyDescent="0.25">
      <c r="A68" s="5">
        <v>10</v>
      </c>
      <c r="B68" s="50"/>
      <c r="C68" s="26" t="s">
        <v>239</v>
      </c>
      <c r="D68" s="14" t="s">
        <v>110</v>
      </c>
      <c r="E68" s="11">
        <v>8</v>
      </c>
      <c r="F68" s="13">
        <v>87</v>
      </c>
      <c r="G68" s="13">
        <v>83</v>
      </c>
      <c r="H68" s="13"/>
      <c r="I68" s="330">
        <f t="shared" si="19"/>
        <v>170</v>
      </c>
      <c r="J68" s="36">
        <f t="shared" si="20"/>
        <v>178</v>
      </c>
      <c r="K68" s="334">
        <v>178</v>
      </c>
      <c r="L68" s="120"/>
    </row>
    <row r="69" spans="1:12" ht="15.75" x14ac:dyDescent="0.25">
      <c r="A69" s="37">
        <v>11</v>
      </c>
      <c r="B69" s="49" t="s">
        <v>45</v>
      </c>
      <c r="C69" s="29" t="s">
        <v>46</v>
      </c>
      <c r="D69" s="21" t="s">
        <v>152</v>
      </c>
      <c r="E69" s="37"/>
      <c r="F69" s="59" t="s">
        <v>85</v>
      </c>
      <c r="G69" s="59" t="s">
        <v>86</v>
      </c>
      <c r="H69" s="60"/>
      <c r="I69" s="175" t="s">
        <v>26</v>
      </c>
      <c r="J69" s="329" t="s">
        <v>216</v>
      </c>
      <c r="K69" s="334" t="s">
        <v>226</v>
      </c>
      <c r="L69" s="120"/>
    </row>
    <row r="70" spans="1:12" ht="15.75" x14ac:dyDescent="0.25">
      <c r="A70" s="5">
        <v>11</v>
      </c>
      <c r="B70" s="50"/>
      <c r="C70" s="26" t="s">
        <v>155</v>
      </c>
      <c r="D70" s="14" t="s">
        <v>152</v>
      </c>
      <c r="E70" s="11">
        <v>8</v>
      </c>
      <c r="F70" s="13">
        <v>87</v>
      </c>
      <c r="G70" s="13">
        <v>83</v>
      </c>
      <c r="H70" s="13"/>
      <c r="I70" s="330">
        <f t="shared" ref="I70:I75" si="21">SUM(F70:H70)</f>
        <v>170</v>
      </c>
      <c r="J70" s="36">
        <f>SUM(E70,I70)</f>
        <v>178</v>
      </c>
      <c r="K70" s="334"/>
      <c r="L70" s="120">
        <f>SUM(K70:K75)</f>
        <v>541</v>
      </c>
    </row>
    <row r="71" spans="1:12" ht="15.75" x14ac:dyDescent="0.25">
      <c r="A71" s="5">
        <v>11</v>
      </c>
      <c r="B71" s="50"/>
      <c r="C71" s="98" t="s">
        <v>156</v>
      </c>
      <c r="D71" s="14" t="s">
        <v>152</v>
      </c>
      <c r="E71" s="11">
        <v>8</v>
      </c>
      <c r="F71" s="16">
        <v>89</v>
      </c>
      <c r="G71" s="15">
        <v>88</v>
      </c>
      <c r="H71" s="15"/>
      <c r="I71" s="330">
        <f t="shared" si="21"/>
        <v>177</v>
      </c>
      <c r="J71" s="36">
        <f t="shared" ref="J71:J75" si="22">SUM(E71,I71)</f>
        <v>185</v>
      </c>
      <c r="K71" s="334">
        <v>185</v>
      </c>
      <c r="L71" s="120"/>
    </row>
    <row r="72" spans="1:12" ht="15.75" x14ac:dyDescent="0.25">
      <c r="A72" s="5">
        <v>11</v>
      </c>
      <c r="B72" s="50"/>
      <c r="C72" s="26" t="s">
        <v>127</v>
      </c>
      <c r="D72" s="14" t="s">
        <v>152</v>
      </c>
      <c r="E72" s="11">
        <v>8</v>
      </c>
      <c r="F72" s="13"/>
      <c r="G72" s="13"/>
      <c r="H72" s="13"/>
      <c r="I72" s="330">
        <f t="shared" si="21"/>
        <v>0</v>
      </c>
      <c r="J72" s="36">
        <f t="shared" si="22"/>
        <v>8</v>
      </c>
      <c r="K72" s="334"/>
      <c r="L72" s="120"/>
    </row>
    <row r="73" spans="1:12" ht="15.75" x14ac:dyDescent="0.25">
      <c r="A73" s="5">
        <v>11</v>
      </c>
      <c r="B73" s="50"/>
      <c r="C73" s="26" t="s">
        <v>131</v>
      </c>
      <c r="D73" s="14" t="s">
        <v>152</v>
      </c>
      <c r="E73" s="11">
        <v>8</v>
      </c>
      <c r="F73" s="13">
        <v>80</v>
      </c>
      <c r="G73" s="13">
        <v>83</v>
      </c>
      <c r="H73" s="13"/>
      <c r="I73" s="330">
        <f t="shared" si="21"/>
        <v>163</v>
      </c>
      <c r="J73" s="36">
        <f t="shared" si="22"/>
        <v>171</v>
      </c>
      <c r="K73" s="334">
        <v>171</v>
      </c>
      <c r="L73" s="120"/>
    </row>
    <row r="74" spans="1:12" ht="15.75" x14ac:dyDescent="0.25">
      <c r="A74" s="5">
        <v>11</v>
      </c>
      <c r="B74" s="50"/>
      <c r="C74" s="93" t="s">
        <v>15</v>
      </c>
      <c r="D74" s="14" t="s">
        <v>152</v>
      </c>
      <c r="E74" s="11">
        <v>8</v>
      </c>
      <c r="F74" s="13">
        <v>91</v>
      </c>
      <c r="G74" s="13">
        <v>86</v>
      </c>
      <c r="H74" s="13"/>
      <c r="I74" s="330">
        <f t="shared" si="21"/>
        <v>177</v>
      </c>
      <c r="J74" s="36">
        <f t="shared" si="22"/>
        <v>185</v>
      </c>
      <c r="K74" s="334">
        <v>185</v>
      </c>
      <c r="L74" s="120"/>
    </row>
    <row r="75" spans="1:12" ht="15.75" x14ac:dyDescent="0.25">
      <c r="A75" s="5">
        <v>11</v>
      </c>
      <c r="B75" s="50"/>
      <c r="C75" s="26"/>
      <c r="D75" s="14" t="s">
        <v>152</v>
      </c>
      <c r="E75" s="11"/>
      <c r="F75" s="13"/>
      <c r="G75" s="13"/>
      <c r="H75" s="13"/>
      <c r="I75" s="330">
        <f t="shared" si="21"/>
        <v>0</v>
      </c>
      <c r="J75" s="36">
        <f t="shared" si="22"/>
        <v>0</v>
      </c>
      <c r="K75" s="334"/>
      <c r="L75" s="120"/>
    </row>
    <row r="76" spans="1:12" ht="15.75" x14ac:dyDescent="0.25">
      <c r="A76" s="37">
        <v>12</v>
      </c>
      <c r="B76" s="49"/>
      <c r="C76" s="29" t="s">
        <v>46</v>
      </c>
      <c r="D76" s="21" t="s">
        <v>101</v>
      </c>
      <c r="E76" s="37"/>
      <c r="F76" s="59" t="s">
        <v>85</v>
      </c>
      <c r="G76" s="59" t="s">
        <v>86</v>
      </c>
      <c r="H76" s="60"/>
      <c r="I76" s="175" t="s">
        <v>26</v>
      </c>
      <c r="J76" s="329" t="s">
        <v>216</v>
      </c>
      <c r="K76" s="334" t="s">
        <v>226</v>
      </c>
      <c r="L76" s="120"/>
    </row>
    <row r="77" spans="1:12" ht="15.75" x14ac:dyDescent="0.25">
      <c r="A77" s="5">
        <v>12</v>
      </c>
      <c r="B77" s="94"/>
      <c r="C77" s="97" t="s">
        <v>141</v>
      </c>
      <c r="D77" s="14" t="s">
        <v>101</v>
      </c>
      <c r="E77" s="11">
        <v>8</v>
      </c>
      <c r="F77" s="16"/>
      <c r="G77" s="15"/>
      <c r="H77" s="15"/>
      <c r="I77" s="330">
        <f t="shared" ref="I77:I82" si="23">SUM(F77:H77)</f>
        <v>0</v>
      </c>
      <c r="J77" s="36">
        <f>SUM(E77,I77)</f>
        <v>8</v>
      </c>
      <c r="K77" s="334"/>
      <c r="L77" s="120"/>
    </row>
    <row r="78" spans="1:12" ht="15.75" x14ac:dyDescent="0.25">
      <c r="A78" s="5">
        <v>12</v>
      </c>
      <c r="B78" s="51"/>
      <c r="C78" s="31" t="s">
        <v>160</v>
      </c>
      <c r="D78" s="14" t="s">
        <v>101</v>
      </c>
      <c r="E78" s="11">
        <v>8</v>
      </c>
      <c r="F78" s="32">
        <v>76</v>
      </c>
      <c r="G78" s="32">
        <v>79</v>
      </c>
      <c r="H78" s="32"/>
      <c r="I78" s="330">
        <f t="shared" si="23"/>
        <v>155</v>
      </c>
      <c r="J78" s="36">
        <f t="shared" ref="J78:J81" si="24">SUM(E78,I78)</f>
        <v>163</v>
      </c>
      <c r="K78" s="334">
        <v>163</v>
      </c>
      <c r="L78" s="120">
        <f>SUM(K77:K81)</f>
        <v>163</v>
      </c>
    </row>
    <row r="79" spans="1:12" ht="15.75" x14ac:dyDescent="0.25">
      <c r="A79" s="5">
        <v>12</v>
      </c>
      <c r="B79" s="50"/>
      <c r="C79" s="162" t="s">
        <v>184</v>
      </c>
      <c r="D79" s="14" t="s">
        <v>101</v>
      </c>
      <c r="E79" s="11">
        <v>8</v>
      </c>
      <c r="F79" s="32"/>
      <c r="G79" s="32"/>
      <c r="H79" s="32"/>
      <c r="I79" s="330">
        <f t="shared" si="23"/>
        <v>0</v>
      </c>
      <c r="J79" s="36">
        <f t="shared" si="24"/>
        <v>8</v>
      </c>
      <c r="K79" s="334"/>
      <c r="L79" s="120"/>
    </row>
    <row r="80" spans="1:12" ht="15.75" x14ac:dyDescent="0.25">
      <c r="A80" s="5">
        <v>12</v>
      </c>
      <c r="B80" s="51"/>
      <c r="C80" s="31" t="s">
        <v>185</v>
      </c>
      <c r="D80" s="14" t="s">
        <v>101</v>
      </c>
      <c r="E80" s="11">
        <v>8</v>
      </c>
      <c r="F80" s="13"/>
      <c r="G80" s="13"/>
      <c r="H80" s="13"/>
      <c r="I80" s="330">
        <f t="shared" si="23"/>
        <v>0</v>
      </c>
      <c r="J80" s="36">
        <f t="shared" si="24"/>
        <v>8</v>
      </c>
      <c r="K80" s="334"/>
      <c r="L80" s="120"/>
    </row>
    <row r="81" spans="1:12" ht="15.75" x14ac:dyDescent="0.25">
      <c r="A81" s="5">
        <v>12</v>
      </c>
      <c r="B81" s="50"/>
      <c r="C81" s="31" t="s">
        <v>186</v>
      </c>
      <c r="D81" s="14" t="s">
        <v>101</v>
      </c>
      <c r="E81" s="11">
        <v>8</v>
      </c>
      <c r="F81" s="32"/>
      <c r="G81" s="32"/>
      <c r="H81" s="32"/>
      <c r="I81" s="330">
        <f t="shared" si="23"/>
        <v>0</v>
      </c>
      <c r="J81" s="36">
        <f t="shared" si="24"/>
        <v>8</v>
      </c>
      <c r="K81" s="334"/>
      <c r="L81" s="120"/>
    </row>
    <row r="82" spans="1:12" ht="15.75" x14ac:dyDescent="0.25">
      <c r="A82" s="5">
        <v>12</v>
      </c>
      <c r="B82" s="50"/>
      <c r="C82" s="31"/>
      <c r="D82" s="14" t="s">
        <v>101</v>
      </c>
      <c r="E82" s="11"/>
      <c r="F82" s="32"/>
      <c r="G82" s="32"/>
      <c r="H82" s="32"/>
      <c r="I82" s="330">
        <f t="shared" si="23"/>
        <v>0</v>
      </c>
      <c r="J82" s="36"/>
      <c r="K82" s="334"/>
      <c r="L82" s="120"/>
    </row>
    <row r="84" spans="1:12" ht="15.75" x14ac:dyDescent="0.2">
      <c r="C84" s="351"/>
      <c r="E84" s="257"/>
    </row>
    <row r="86" spans="1:12" ht="24" x14ac:dyDescent="0.25">
      <c r="A86" s="61" t="s">
        <v>87</v>
      </c>
      <c r="B86" s="52">
        <v>4</v>
      </c>
      <c r="C86" s="24" t="s">
        <v>105</v>
      </c>
      <c r="D86" s="25" t="s">
        <v>44</v>
      </c>
      <c r="E86" s="18"/>
      <c r="F86" s="58" t="s">
        <v>85</v>
      </c>
      <c r="G86" s="58" t="s">
        <v>86</v>
      </c>
      <c r="H86" s="58"/>
      <c r="I86" s="35" t="s">
        <v>26</v>
      </c>
      <c r="J86" s="35" t="s">
        <v>32</v>
      </c>
      <c r="K86" s="114"/>
      <c r="L86" s="120"/>
    </row>
    <row r="87" spans="1:12" ht="15.75" x14ac:dyDescent="0.25">
      <c r="A87" s="61" t="s">
        <v>87</v>
      </c>
      <c r="B87" s="54">
        <v>5</v>
      </c>
      <c r="C87" s="28" t="s">
        <v>106</v>
      </c>
      <c r="D87" s="25" t="s">
        <v>44</v>
      </c>
      <c r="E87" s="18"/>
      <c r="F87" s="58" t="s">
        <v>85</v>
      </c>
      <c r="G87" s="58" t="s">
        <v>86</v>
      </c>
      <c r="H87" s="58"/>
      <c r="I87" s="35" t="s">
        <v>26</v>
      </c>
      <c r="J87" s="35" t="s">
        <v>32</v>
      </c>
      <c r="K87" s="114"/>
      <c r="L87" s="120"/>
    </row>
    <row r="88" spans="1:12" ht="15.75" x14ac:dyDescent="0.25">
      <c r="A88" s="61" t="s">
        <v>87</v>
      </c>
      <c r="B88" s="53">
        <v>6</v>
      </c>
      <c r="C88" s="27" t="s">
        <v>84</v>
      </c>
      <c r="D88" s="25" t="s">
        <v>44</v>
      </c>
      <c r="E88" s="18"/>
      <c r="F88" s="58" t="s">
        <v>85</v>
      </c>
      <c r="G88" s="58" t="s">
        <v>86</v>
      </c>
      <c r="H88" s="58"/>
      <c r="I88" s="35" t="s">
        <v>26</v>
      </c>
      <c r="J88" s="35" t="s">
        <v>32</v>
      </c>
      <c r="K88" s="116"/>
      <c r="L88" s="122"/>
    </row>
    <row r="89" spans="1:12" ht="15.75" x14ac:dyDescent="0.25">
      <c r="K89" s="117"/>
      <c r="L89" s="123"/>
    </row>
    <row r="90" spans="1:12" ht="15.75" x14ac:dyDescent="0.25">
      <c r="K90" s="117"/>
      <c r="L90" s="123"/>
    </row>
    <row r="91" spans="1:12" ht="15.75" x14ac:dyDescent="0.25">
      <c r="K91" s="117"/>
      <c r="L91" s="123"/>
    </row>
    <row r="92" spans="1:12" ht="15.75" x14ac:dyDescent="0.25">
      <c r="K92" s="117"/>
      <c r="L92" s="123"/>
    </row>
    <row r="93" spans="1:12" ht="16.5" x14ac:dyDescent="0.25">
      <c r="B93" s="63"/>
      <c r="C93" s="64" t="s">
        <v>245</v>
      </c>
      <c r="D93" s="68"/>
      <c r="E93" s="65"/>
      <c r="F93" s="66"/>
      <c r="G93" s="67"/>
      <c r="H93" s="67"/>
      <c r="I93" s="67"/>
      <c r="J93" s="69"/>
      <c r="K93" s="112"/>
      <c r="L93" s="123"/>
    </row>
    <row r="94" spans="1:12" ht="15.75" x14ac:dyDescent="0.25">
      <c r="B94" s="79" t="s">
        <v>83</v>
      </c>
      <c r="C94" s="80"/>
      <c r="D94" s="81"/>
      <c r="E94" s="82" t="s">
        <v>246</v>
      </c>
      <c r="F94" s="82"/>
      <c r="G94" s="83"/>
      <c r="H94" s="83"/>
      <c r="I94" s="84" t="s">
        <v>254</v>
      </c>
      <c r="J94" s="85"/>
      <c r="K94" s="113"/>
      <c r="L94" s="123"/>
    </row>
    <row r="95" spans="1:12" ht="15.75" x14ac:dyDescent="0.25">
      <c r="A95" s="71"/>
      <c r="B95" s="72" t="s">
        <v>87</v>
      </c>
      <c r="C95" s="73" t="s">
        <v>0</v>
      </c>
      <c r="D95" s="73" t="s">
        <v>1</v>
      </c>
      <c r="E95" s="77"/>
      <c r="F95" s="77"/>
      <c r="G95" s="117"/>
      <c r="H95" s="123"/>
    </row>
    <row r="96" spans="1:12" ht="15.75" customHeight="1" x14ac:dyDescent="0.25">
      <c r="A96" s="61"/>
      <c r="B96" s="52"/>
      <c r="C96" s="24" t="s">
        <v>107</v>
      </c>
      <c r="D96" s="25" t="s">
        <v>44</v>
      </c>
      <c r="E96" s="35" t="s">
        <v>26</v>
      </c>
      <c r="F96" s="35" t="s">
        <v>32</v>
      </c>
      <c r="G96" s="117"/>
      <c r="H96" s="123"/>
      <c r="J96" s="325"/>
      <c r="K96" s="221" t="s">
        <v>169</v>
      </c>
    </row>
    <row r="97" spans="1:11" ht="15.75" x14ac:dyDescent="0.25">
      <c r="A97" s="5"/>
      <c r="B97" s="297">
        <v>1</v>
      </c>
      <c r="C97" s="290" t="s">
        <v>239</v>
      </c>
      <c r="D97" s="279" t="s">
        <v>157</v>
      </c>
      <c r="E97" s="309">
        <v>170</v>
      </c>
      <c r="F97" s="70">
        <v>30</v>
      </c>
      <c r="G97" s="117"/>
      <c r="H97" s="123"/>
      <c r="J97" s="293"/>
      <c r="K97" s="221" t="s">
        <v>195</v>
      </c>
    </row>
    <row r="98" spans="1:11" ht="15.75" x14ac:dyDescent="0.25">
      <c r="A98" s="5"/>
      <c r="B98" s="298">
        <v>2</v>
      </c>
      <c r="C98" s="286" t="s">
        <v>154</v>
      </c>
      <c r="D98" s="279" t="s">
        <v>157</v>
      </c>
      <c r="E98" s="308">
        <v>168</v>
      </c>
      <c r="F98" s="70">
        <v>26</v>
      </c>
      <c r="G98" s="117"/>
      <c r="H98" s="123"/>
    </row>
    <row r="99" spans="1:11" ht="15.75" x14ac:dyDescent="0.25">
      <c r="A99" s="5"/>
      <c r="B99" s="299">
        <v>3</v>
      </c>
      <c r="C99" s="288" t="s">
        <v>179</v>
      </c>
      <c r="D99" s="279" t="s">
        <v>174</v>
      </c>
      <c r="E99" s="306">
        <v>166</v>
      </c>
      <c r="F99" s="70">
        <v>23</v>
      </c>
      <c r="G99" s="117"/>
      <c r="H99" s="123"/>
    </row>
    <row r="100" spans="1:11" ht="15.75" x14ac:dyDescent="0.25">
      <c r="A100" s="5"/>
      <c r="B100" s="50">
        <v>4</v>
      </c>
      <c r="C100" s="287" t="s">
        <v>132</v>
      </c>
      <c r="D100" s="279" t="s">
        <v>174</v>
      </c>
      <c r="E100" s="274">
        <v>164</v>
      </c>
      <c r="F100" s="70">
        <v>21</v>
      </c>
      <c r="G100" s="117"/>
      <c r="H100" s="123"/>
    </row>
    <row r="101" spans="1:11" ht="15.75" x14ac:dyDescent="0.25">
      <c r="A101" s="5"/>
      <c r="B101" s="50">
        <v>5</v>
      </c>
      <c r="C101" s="289" t="s">
        <v>167</v>
      </c>
      <c r="D101" s="281" t="s">
        <v>157</v>
      </c>
      <c r="E101" s="309">
        <v>163</v>
      </c>
      <c r="F101" s="70">
        <v>20</v>
      </c>
      <c r="G101" s="292"/>
      <c r="H101" s="123"/>
    </row>
    <row r="102" spans="1:11" ht="15.75" x14ac:dyDescent="0.25">
      <c r="A102" s="5"/>
      <c r="B102" s="50">
        <v>6</v>
      </c>
      <c r="C102" s="289" t="s">
        <v>160</v>
      </c>
      <c r="D102" s="281" t="s">
        <v>101</v>
      </c>
      <c r="E102" s="276">
        <v>155</v>
      </c>
      <c r="F102" s="70">
        <v>19</v>
      </c>
      <c r="G102" s="292"/>
      <c r="H102" s="123"/>
    </row>
    <row r="103" spans="1:11" ht="15.75" x14ac:dyDescent="0.25">
      <c r="A103" s="5"/>
      <c r="B103" s="50">
        <v>7</v>
      </c>
      <c r="C103" s="287" t="s">
        <v>252</v>
      </c>
      <c r="D103" s="279" t="s">
        <v>74</v>
      </c>
      <c r="E103" s="307">
        <v>150</v>
      </c>
      <c r="F103" s="70">
        <v>18</v>
      </c>
      <c r="G103" s="117"/>
      <c r="H103" s="123"/>
    </row>
    <row r="104" spans="1:11" ht="15.75" x14ac:dyDescent="0.25">
      <c r="A104" s="5"/>
      <c r="B104" s="50">
        <v>8</v>
      </c>
      <c r="C104" s="290" t="s">
        <v>248</v>
      </c>
      <c r="D104" s="279" t="s">
        <v>253</v>
      </c>
      <c r="E104" s="309">
        <v>140</v>
      </c>
      <c r="F104" s="70">
        <v>17</v>
      </c>
      <c r="G104" s="117"/>
      <c r="H104" s="123"/>
    </row>
    <row r="105" spans="1:11" ht="15.75" x14ac:dyDescent="0.25">
      <c r="A105" s="5"/>
      <c r="B105" s="50"/>
      <c r="C105" s="286"/>
      <c r="D105" s="279"/>
      <c r="E105" s="306"/>
      <c r="F105" s="70"/>
      <c r="G105" s="117"/>
      <c r="H105" s="123"/>
    </row>
    <row r="106" spans="1:11" ht="15.75" x14ac:dyDescent="0.25">
      <c r="A106" s="5"/>
      <c r="B106" s="50"/>
      <c r="C106" s="287"/>
      <c r="D106" s="279"/>
      <c r="E106" s="277"/>
      <c r="F106" s="70"/>
      <c r="G106" s="117"/>
      <c r="H106" s="123"/>
    </row>
    <row r="107" spans="1:11" ht="15.75" x14ac:dyDescent="0.25">
      <c r="A107" s="5"/>
      <c r="B107" s="50"/>
      <c r="C107" s="273"/>
      <c r="D107" s="279"/>
      <c r="E107" s="280"/>
      <c r="F107" s="70"/>
      <c r="G107" s="117"/>
      <c r="H107" s="123"/>
    </row>
    <row r="108" spans="1:11" ht="21" customHeight="1" x14ac:dyDescent="0.25">
      <c r="A108" s="61"/>
      <c r="B108" s="52"/>
      <c r="C108" s="282" t="s">
        <v>77</v>
      </c>
      <c r="D108" s="283" t="s">
        <v>44</v>
      </c>
      <c r="E108" s="56" t="s">
        <v>26</v>
      </c>
      <c r="F108" s="56" t="s">
        <v>32</v>
      </c>
      <c r="G108" s="117"/>
      <c r="H108" s="123"/>
    </row>
    <row r="109" spans="1:11" ht="15.75" x14ac:dyDescent="0.25">
      <c r="A109" s="5"/>
      <c r="B109" s="297">
        <v>1</v>
      </c>
      <c r="C109" s="241" t="s">
        <v>7</v>
      </c>
      <c r="D109" s="279" t="s">
        <v>187</v>
      </c>
      <c r="E109" s="308">
        <v>180</v>
      </c>
      <c r="F109" s="70">
        <v>30</v>
      </c>
      <c r="G109" s="117"/>
      <c r="H109" s="123"/>
    </row>
    <row r="110" spans="1:11" ht="15.75" x14ac:dyDescent="0.25">
      <c r="A110" s="5"/>
      <c r="B110" s="298">
        <v>2</v>
      </c>
      <c r="C110" s="241" t="s">
        <v>4</v>
      </c>
      <c r="D110" s="279" t="s">
        <v>5</v>
      </c>
      <c r="E110" s="308">
        <v>178</v>
      </c>
      <c r="F110" s="70">
        <v>26</v>
      </c>
      <c r="G110" s="117"/>
      <c r="H110" s="123"/>
    </row>
    <row r="111" spans="1:11" ht="15.75" x14ac:dyDescent="0.25">
      <c r="A111" s="5"/>
      <c r="B111" s="299">
        <v>3</v>
      </c>
      <c r="C111" s="241" t="s">
        <v>8</v>
      </c>
      <c r="D111" s="279" t="s">
        <v>5</v>
      </c>
      <c r="E111" s="308">
        <v>171</v>
      </c>
      <c r="F111" s="70">
        <v>23</v>
      </c>
      <c r="G111" s="114"/>
      <c r="H111" s="123"/>
    </row>
    <row r="112" spans="1:11" ht="15.75" x14ac:dyDescent="0.25">
      <c r="A112" s="5"/>
      <c r="B112" s="50"/>
      <c r="C112" s="241"/>
      <c r="D112" s="279"/>
      <c r="E112" s="280"/>
      <c r="F112" s="70"/>
      <c r="G112" s="114"/>
      <c r="H112" s="123"/>
    </row>
    <row r="113" spans="1:8" ht="24.75" customHeight="1" x14ac:dyDescent="0.25">
      <c r="A113" s="61"/>
      <c r="B113" s="52"/>
      <c r="C113" s="284" t="s">
        <v>79</v>
      </c>
      <c r="D113" s="283" t="s">
        <v>44</v>
      </c>
      <c r="E113" s="56" t="s">
        <v>26</v>
      </c>
      <c r="F113" s="56" t="s">
        <v>32</v>
      </c>
      <c r="G113" s="117"/>
      <c r="H113" s="123"/>
    </row>
    <row r="114" spans="1:8" ht="18" customHeight="1" x14ac:dyDescent="0.25">
      <c r="A114" s="5"/>
      <c r="B114" s="297">
        <v>1</v>
      </c>
      <c r="C114" s="241" t="s">
        <v>68</v>
      </c>
      <c r="D114" s="279" t="s">
        <v>103</v>
      </c>
      <c r="E114" s="306">
        <v>180</v>
      </c>
      <c r="F114" s="70">
        <v>30</v>
      </c>
      <c r="G114" s="117"/>
      <c r="H114" s="123"/>
    </row>
    <row r="115" spans="1:8" ht="21" customHeight="1" x14ac:dyDescent="0.25">
      <c r="A115" s="5"/>
      <c r="B115" s="298">
        <v>2</v>
      </c>
      <c r="C115" s="241" t="s">
        <v>11</v>
      </c>
      <c r="D115" s="279" t="s">
        <v>187</v>
      </c>
      <c r="E115" s="306">
        <v>177</v>
      </c>
      <c r="F115" s="70">
        <v>26</v>
      </c>
      <c r="G115" s="117"/>
      <c r="H115" s="123"/>
    </row>
    <row r="116" spans="1:8" ht="15.75" x14ac:dyDescent="0.25">
      <c r="A116" s="5"/>
      <c r="B116" s="299">
        <v>3</v>
      </c>
      <c r="C116" s="241" t="s">
        <v>93</v>
      </c>
      <c r="D116" s="279" t="s">
        <v>190</v>
      </c>
      <c r="E116" s="306">
        <v>156</v>
      </c>
      <c r="F116" s="70">
        <v>23</v>
      </c>
      <c r="G116" s="117"/>
      <c r="H116" s="123"/>
    </row>
    <row r="117" spans="1:8" ht="18.75" customHeight="1" x14ac:dyDescent="0.25">
      <c r="A117" s="5"/>
      <c r="B117" s="50">
        <v>4</v>
      </c>
      <c r="C117" s="241" t="s">
        <v>12</v>
      </c>
      <c r="D117" s="279" t="s">
        <v>9</v>
      </c>
      <c r="E117" s="308">
        <v>153</v>
      </c>
      <c r="F117" s="70">
        <v>21</v>
      </c>
      <c r="G117" s="117"/>
      <c r="H117" s="123"/>
    </row>
    <row r="118" spans="1:8" ht="19.5" customHeight="1" x14ac:dyDescent="0.25">
      <c r="A118" s="5"/>
      <c r="B118" s="50">
        <v>5</v>
      </c>
      <c r="C118" s="241" t="s">
        <v>125</v>
      </c>
      <c r="D118" s="279" t="s">
        <v>190</v>
      </c>
      <c r="E118" s="308">
        <v>151</v>
      </c>
      <c r="F118" s="70">
        <v>20</v>
      </c>
      <c r="G118" s="117"/>
      <c r="H118" s="123"/>
    </row>
    <row r="119" spans="1:8" ht="15.75" x14ac:dyDescent="0.25">
      <c r="A119" s="5"/>
      <c r="B119" s="50">
        <v>6</v>
      </c>
      <c r="C119" s="241" t="s">
        <v>13</v>
      </c>
      <c r="D119" s="279" t="s">
        <v>9</v>
      </c>
      <c r="E119" s="308">
        <v>132</v>
      </c>
      <c r="F119" s="70">
        <v>19</v>
      </c>
      <c r="G119" s="117"/>
      <c r="H119" s="123"/>
    </row>
    <row r="120" spans="1:8" ht="21.75" customHeight="1" x14ac:dyDescent="0.25">
      <c r="A120" s="5"/>
      <c r="B120" s="50"/>
      <c r="C120" s="241"/>
      <c r="D120" s="279"/>
      <c r="E120" s="306"/>
      <c r="F120" s="70"/>
      <c r="G120" s="117"/>
      <c r="H120" s="123"/>
    </row>
    <row r="121" spans="1:8" ht="24" customHeight="1" x14ac:dyDescent="0.25">
      <c r="A121" s="61"/>
      <c r="B121" s="52"/>
      <c r="C121" s="282" t="s">
        <v>105</v>
      </c>
      <c r="D121" s="283" t="s">
        <v>44</v>
      </c>
      <c r="E121" s="56" t="s">
        <v>26</v>
      </c>
      <c r="F121" s="56" t="s">
        <v>32</v>
      </c>
      <c r="G121" s="117"/>
      <c r="H121" s="123"/>
    </row>
    <row r="122" spans="1:8" ht="23.25" customHeight="1" x14ac:dyDescent="0.25">
      <c r="A122" s="5"/>
      <c r="B122" s="297">
        <v>1</v>
      </c>
      <c r="C122" s="241" t="s">
        <v>156</v>
      </c>
      <c r="D122" s="279" t="s">
        <v>191</v>
      </c>
      <c r="E122" s="312">
        <v>177</v>
      </c>
      <c r="F122" s="70">
        <v>30</v>
      </c>
      <c r="G122" s="117"/>
      <c r="H122" s="123"/>
    </row>
    <row r="123" spans="1:8" ht="20.25" customHeight="1" x14ac:dyDescent="0.25">
      <c r="A123" s="5"/>
      <c r="B123" s="298">
        <v>2</v>
      </c>
      <c r="C123" s="241" t="s">
        <v>15</v>
      </c>
      <c r="D123" s="279" t="s">
        <v>191</v>
      </c>
      <c r="E123" s="312">
        <v>177</v>
      </c>
      <c r="F123" s="70">
        <v>26</v>
      </c>
      <c r="G123" s="117"/>
      <c r="H123" s="123"/>
    </row>
    <row r="124" spans="1:8" ht="21" customHeight="1" x14ac:dyDescent="0.25">
      <c r="A124" s="5"/>
      <c r="B124" s="299">
        <v>3</v>
      </c>
      <c r="C124" s="241" t="s">
        <v>155</v>
      </c>
      <c r="D124" s="279" t="s">
        <v>191</v>
      </c>
      <c r="E124" s="306">
        <v>170</v>
      </c>
      <c r="F124" s="70">
        <v>23</v>
      </c>
      <c r="G124" s="117"/>
      <c r="H124" s="123"/>
    </row>
    <row r="125" spans="1:8" ht="21" customHeight="1" x14ac:dyDescent="0.25">
      <c r="A125" s="5"/>
      <c r="B125" s="50">
        <v>4</v>
      </c>
      <c r="C125" s="241" t="s">
        <v>131</v>
      </c>
      <c r="D125" s="279" t="s">
        <v>191</v>
      </c>
      <c r="E125" s="306">
        <v>163</v>
      </c>
      <c r="F125" s="70">
        <v>21</v>
      </c>
      <c r="G125" s="311"/>
      <c r="H125" s="123"/>
    </row>
    <row r="126" spans="1:8" ht="19.5" customHeight="1" x14ac:dyDescent="0.25">
      <c r="A126" s="5"/>
      <c r="B126" s="94">
        <v>5</v>
      </c>
      <c r="C126" s="241" t="s">
        <v>159</v>
      </c>
      <c r="D126" s="279" t="s">
        <v>189</v>
      </c>
      <c r="E126" s="306">
        <v>163</v>
      </c>
      <c r="F126" s="70">
        <v>20</v>
      </c>
      <c r="G126" s="311"/>
      <c r="H126" s="123"/>
    </row>
    <row r="127" spans="1:8" ht="19.5" customHeight="1" x14ac:dyDescent="0.25">
      <c r="A127" s="5"/>
      <c r="B127" s="50">
        <v>6</v>
      </c>
      <c r="C127" s="241" t="s">
        <v>3</v>
      </c>
      <c r="D127" s="279" t="s">
        <v>187</v>
      </c>
      <c r="E127" s="306">
        <v>162</v>
      </c>
      <c r="F127" s="70">
        <v>19</v>
      </c>
      <c r="G127" s="117"/>
      <c r="H127" s="123"/>
    </row>
    <row r="128" spans="1:8" ht="24" customHeight="1" x14ac:dyDescent="0.25">
      <c r="A128" s="5"/>
      <c r="B128" s="94"/>
      <c r="C128" s="241"/>
      <c r="D128" s="279"/>
      <c r="E128" s="306"/>
      <c r="F128" s="70"/>
      <c r="G128" s="117"/>
      <c r="H128" s="123"/>
    </row>
    <row r="129" spans="1:8" ht="24" x14ac:dyDescent="0.25">
      <c r="A129" s="61"/>
      <c r="B129" s="54"/>
      <c r="C129" s="285" t="s">
        <v>106</v>
      </c>
      <c r="D129" s="283" t="s">
        <v>44</v>
      </c>
      <c r="E129" s="56" t="s">
        <v>26</v>
      </c>
      <c r="F129" s="56" t="s">
        <v>32</v>
      </c>
      <c r="G129" s="117"/>
      <c r="H129" s="123"/>
    </row>
    <row r="130" spans="1:8" ht="16.5" customHeight="1" x14ac:dyDescent="0.25">
      <c r="A130" s="5"/>
      <c r="B130" s="297">
        <v>1</v>
      </c>
      <c r="C130" s="241" t="s">
        <v>88</v>
      </c>
      <c r="D130" s="279" t="s">
        <v>187</v>
      </c>
      <c r="E130" s="308">
        <v>193</v>
      </c>
      <c r="F130" s="70">
        <v>30</v>
      </c>
      <c r="G130" s="292"/>
      <c r="H130" s="123"/>
    </row>
    <row r="131" spans="1:8" ht="18" customHeight="1" x14ac:dyDescent="0.25">
      <c r="A131" s="5"/>
      <c r="B131" s="298">
        <v>2</v>
      </c>
      <c r="C131" s="241" t="s">
        <v>92</v>
      </c>
      <c r="D131" s="279" t="s">
        <v>74</v>
      </c>
      <c r="E131" s="326">
        <v>188</v>
      </c>
      <c r="F131" s="70">
        <v>26</v>
      </c>
      <c r="G131" s="292"/>
      <c r="H131" s="123"/>
    </row>
    <row r="132" spans="1:8" ht="18" customHeight="1" x14ac:dyDescent="0.25">
      <c r="A132" s="5"/>
      <c r="B132" s="299">
        <v>3</v>
      </c>
      <c r="C132" s="241" t="s">
        <v>114</v>
      </c>
      <c r="D132" s="279" t="s">
        <v>219</v>
      </c>
      <c r="E132" s="326">
        <v>188</v>
      </c>
      <c r="F132" s="70">
        <v>23</v>
      </c>
      <c r="G132" s="117"/>
      <c r="H132" s="123"/>
    </row>
    <row r="133" spans="1:8" ht="15.75" x14ac:dyDescent="0.25">
      <c r="A133" s="5"/>
      <c r="B133" s="96">
        <v>4</v>
      </c>
      <c r="C133" s="244" t="s">
        <v>21</v>
      </c>
      <c r="D133" s="279" t="s">
        <v>9</v>
      </c>
      <c r="E133" s="326">
        <v>187</v>
      </c>
      <c r="F133" s="70">
        <v>21</v>
      </c>
      <c r="G133" s="117"/>
      <c r="H133" s="123"/>
    </row>
    <row r="134" spans="1:8" ht="15.75" x14ac:dyDescent="0.25">
      <c r="A134" s="5"/>
      <c r="B134" s="50">
        <v>5</v>
      </c>
      <c r="C134" s="241" t="s">
        <v>33</v>
      </c>
      <c r="D134" s="279" t="s">
        <v>9</v>
      </c>
      <c r="E134" s="326">
        <v>187</v>
      </c>
      <c r="F134" s="70">
        <v>20</v>
      </c>
      <c r="G134" s="117"/>
      <c r="H134" s="123"/>
    </row>
    <row r="135" spans="1:8" ht="15.75" x14ac:dyDescent="0.25">
      <c r="A135" s="5"/>
      <c r="B135" s="96">
        <v>6</v>
      </c>
      <c r="C135" s="241" t="s">
        <v>118</v>
      </c>
      <c r="D135" s="279" t="s">
        <v>89</v>
      </c>
      <c r="E135" s="308">
        <v>186</v>
      </c>
      <c r="F135" s="70">
        <v>19</v>
      </c>
      <c r="G135" s="117"/>
      <c r="H135" s="123"/>
    </row>
    <row r="136" spans="1:8" ht="15.75" x14ac:dyDescent="0.25">
      <c r="A136" s="5"/>
      <c r="B136" s="50">
        <v>7</v>
      </c>
      <c r="C136" s="241" t="s">
        <v>22</v>
      </c>
      <c r="D136" s="279" t="s">
        <v>190</v>
      </c>
      <c r="E136" s="326">
        <v>181</v>
      </c>
      <c r="F136" s="70">
        <v>18</v>
      </c>
      <c r="G136" s="117"/>
      <c r="H136" s="123"/>
    </row>
    <row r="137" spans="1:8" ht="15.75" x14ac:dyDescent="0.25">
      <c r="A137" s="5"/>
      <c r="B137" s="96">
        <v>8</v>
      </c>
      <c r="C137" s="241" t="s">
        <v>71</v>
      </c>
      <c r="D137" s="279" t="s">
        <v>74</v>
      </c>
      <c r="E137" s="326">
        <v>181</v>
      </c>
      <c r="F137" s="70">
        <v>17</v>
      </c>
      <c r="G137" s="117"/>
      <c r="H137" s="123"/>
    </row>
    <row r="138" spans="1:8" ht="15.75" x14ac:dyDescent="0.25">
      <c r="A138" s="5"/>
      <c r="B138" s="50">
        <v>9</v>
      </c>
      <c r="C138" s="241" t="s">
        <v>95</v>
      </c>
      <c r="D138" s="279" t="s">
        <v>187</v>
      </c>
      <c r="E138" s="308">
        <v>169</v>
      </c>
      <c r="F138" s="70">
        <v>16</v>
      </c>
      <c r="G138" s="117"/>
      <c r="H138" s="123"/>
    </row>
    <row r="139" spans="1:8" ht="15.75" x14ac:dyDescent="0.25">
      <c r="A139" s="5"/>
      <c r="B139" s="96"/>
      <c r="C139" s="244"/>
      <c r="D139" s="279"/>
      <c r="E139" s="308"/>
      <c r="F139" s="70"/>
      <c r="G139" s="117"/>
      <c r="H139" s="123"/>
    </row>
    <row r="140" spans="1:8" ht="15.75" x14ac:dyDescent="0.25">
      <c r="A140" s="61"/>
      <c r="B140" s="53"/>
      <c r="C140" s="284" t="s">
        <v>84</v>
      </c>
      <c r="D140" s="283" t="s">
        <v>44</v>
      </c>
      <c r="E140" s="56" t="s">
        <v>26</v>
      </c>
      <c r="F140" s="56" t="s">
        <v>32</v>
      </c>
      <c r="G140" s="117"/>
      <c r="H140" s="123"/>
    </row>
    <row r="141" spans="1:8" ht="15.75" x14ac:dyDescent="0.25">
      <c r="A141" s="5"/>
      <c r="B141" s="297">
        <v>1</v>
      </c>
      <c r="C141" s="241" t="s">
        <v>19</v>
      </c>
      <c r="D141" s="279" t="s">
        <v>89</v>
      </c>
      <c r="E141" s="308">
        <v>185</v>
      </c>
      <c r="F141" s="70">
        <v>30</v>
      </c>
      <c r="G141" s="117"/>
      <c r="H141" s="123"/>
    </row>
    <row r="142" spans="1:8" ht="15.75" x14ac:dyDescent="0.25">
      <c r="A142" s="5"/>
      <c r="B142" s="298">
        <v>2</v>
      </c>
      <c r="C142" s="241" t="s">
        <v>18</v>
      </c>
      <c r="D142" s="279" t="s">
        <v>103</v>
      </c>
      <c r="E142" s="308">
        <v>182</v>
      </c>
      <c r="F142" s="70">
        <v>26</v>
      </c>
      <c r="G142" s="117"/>
      <c r="H142" s="123"/>
    </row>
    <row r="143" spans="1:8" ht="18" customHeight="1" x14ac:dyDescent="0.25">
      <c r="A143" s="5"/>
      <c r="B143" s="299">
        <v>3</v>
      </c>
      <c r="C143" s="241" t="s">
        <v>37</v>
      </c>
      <c r="D143" s="279" t="s">
        <v>89</v>
      </c>
      <c r="E143" s="308">
        <v>181</v>
      </c>
      <c r="F143" s="70">
        <v>23</v>
      </c>
      <c r="G143" s="117"/>
      <c r="H143" s="123"/>
    </row>
    <row r="144" spans="1:8" ht="15" customHeight="1" x14ac:dyDescent="0.25">
      <c r="A144" s="5"/>
      <c r="B144" s="96">
        <v>4</v>
      </c>
      <c r="C144" s="241" t="s">
        <v>23</v>
      </c>
      <c r="D144" s="279" t="s">
        <v>103</v>
      </c>
      <c r="E144" s="308">
        <v>158</v>
      </c>
      <c r="F144" s="70">
        <v>21</v>
      </c>
      <c r="G144" s="117"/>
      <c r="H144" s="123"/>
    </row>
    <row r="145" spans="1:8" ht="20.25" customHeight="1" x14ac:dyDescent="0.25">
      <c r="A145" s="5"/>
      <c r="B145" s="50"/>
      <c r="C145" s="320"/>
      <c r="D145" s="321"/>
      <c r="E145" s="344"/>
      <c r="F145" s="70"/>
      <c r="G145" s="117"/>
      <c r="H145" s="123"/>
    </row>
    <row r="146" spans="1:8" ht="15.75" x14ac:dyDescent="0.25">
      <c r="A146" s="5"/>
      <c r="B146" s="96"/>
      <c r="C146" s="241"/>
      <c r="D146" s="279"/>
      <c r="E146" s="308"/>
      <c r="F146" s="70"/>
      <c r="G146" s="117"/>
      <c r="H146" s="123"/>
    </row>
    <row r="147" spans="1:8" ht="21.75" customHeight="1" x14ac:dyDescent="0.25">
      <c r="A147" s="5"/>
      <c r="B147" s="50"/>
      <c r="C147" s="241"/>
      <c r="D147" s="14"/>
      <c r="E147" s="276"/>
      <c r="F147" s="36"/>
      <c r="G147" s="117"/>
      <c r="H147" s="123"/>
    </row>
  </sheetData>
  <sortState ref="C141:E146">
    <sortCondition descending="1" ref="E141:E146"/>
  </sortState>
  <phoneticPr fontId="3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9</vt:i4>
      </vt:variant>
      <vt:variant>
        <vt:lpstr>Imenovani obsegi</vt:lpstr>
      </vt:variant>
      <vt:variant>
        <vt:i4>2</vt:i4>
      </vt:variant>
    </vt:vector>
  </HeadingPairs>
  <TitlesOfParts>
    <vt:vector size="11" baseType="lpstr">
      <vt:lpstr>Ekipna razvrstitev</vt:lpstr>
      <vt:lpstr>Razvrstitev posamezno</vt:lpstr>
      <vt:lpstr>1. kolo</vt:lpstr>
      <vt:lpstr>2. kolo</vt:lpstr>
      <vt:lpstr>3. kolo</vt:lpstr>
      <vt:lpstr>4. kolo </vt:lpstr>
      <vt:lpstr>5. kolo</vt:lpstr>
      <vt:lpstr>6. kolo</vt:lpstr>
      <vt:lpstr>6. kollo</vt:lpstr>
      <vt:lpstr>'Ekipna razvrstitev'!Tiskanje_naslovov</vt:lpstr>
      <vt:lpstr>'Razvrstitev posamezno'!Tiskanje_naslovov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 Malnar</dc:creator>
  <cp:lastModifiedBy>Uporabnik</cp:lastModifiedBy>
  <cp:lastPrinted>2017-03-17T06:45:46Z</cp:lastPrinted>
  <dcterms:created xsi:type="dcterms:W3CDTF">2011-11-13T17:49:46Z</dcterms:created>
  <dcterms:modified xsi:type="dcterms:W3CDTF">2019-04-25T10:52:32Z</dcterms:modified>
</cp:coreProperties>
</file>