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7875" windowHeight="5295" activeTab="6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62913"/>
</workbook>
</file>

<file path=xl/calcChain.xml><?xml version="1.0" encoding="utf-8"?>
<calcChain xmlns="http://schemas.openxmlformats.org/spreadsheetml/2006/main">
  <c r="I82" i="20" l="1"/>
  <c r="I81" i="20"/>
  <c r="J81" i="20" s="1"/>
  <c r="I80" i="20"/>
  <c r="J80" i="20" s="1"/>
  <c r="I79" i="20"/>
  <c r="J79" i="20" s="1"/>
  <c r="L78" i="20"/>
  <c r="I78" i="20"/>
  <c r="J78" i="20" s="1"/>
  <c r="I77" i="20"/>
  <c r="J77" i="20" s="1"/>
  <c r="I75" i="20"/>
  <c r="J75" i="20" s="1"/>
  <c r="I74" i="20"/>
  <c r="J74" i="20" s="1"/>
  <c r="I73" i="20"/>
  <c r="J73" i="20" s="1"/>
  <c r="I72" i="20"/>
  <c r="J72" i="20" s="1"/>
  <c r="I71" i="20"/>
  <c r="J71" i="20" s="1"/>
  <c r="L70" i="20"/>
  <c r="I70" i="20"/>
  <c r="J70" i="20" s="1"/>
  <c r="I68" i="20"/>
  <c r="J68" i="20" s="1"/>
  <c r="I67" i="20"/>
  <c r="J67" i="20" s="1"/>
  <c r="I66" i="20"/>
  <c r="J66" i="20" s="1"/>
  <c r="I65" i="20"/>
  <c r="J65" i="20" s="1"/>
  <c r="L64" i="20"/>
  <c r="I64" i="20"/>
  <c r="J64" i="20" s="1"/>
  <c r="I62" i="20"/>
  <c r="J62" i="20" s="1"/>
  <c r="I61" i="20"/>
  <c r="J61" i="20" s="1"/>
  <c r="I60" i="20"/>
  <c r="J60" i="20" s="1"/>
  <c r="I59" i="20"/>
  <c r="J59" i="20" s="1"/>
  <c r="I58" i="20"/>
  <c r="J58" i="20" s="1"/>
  <c r="L57" i="20"/>
  <c r="I57" i="20"/>
  <c r="J57" i="20" s="1"/>
  <c r="I55" i="20"/>
  <c r="J55" i="20" s="1"/>
  <c r="I54" i="20"/>
  <c r="J54" i="20" s="1"/>
  <c r="I53" i="20"/>
  <c r="J53" i="20" s="1"/>
  <c r="I52" i="20"/>
  <c r="J52" i="20" s="1"/>
  <c r="L51" i="20"/>
  <c r="I51" i="20"/>
  <c r="J51" i="20" s="1"/>
  <c r="I49" i="20"/>
  <c r="J49" i="20" s="1"/>
  <c r="I48" i="20"/>
  <c r="J48" i="20" s="1"/>
  <c r="I47" i="20"/>
  <c r="J47" i="20" s="1"/>
  <c r="I46" i="20"/>
  <c r="J46" i="20" s="1"/>
  <c r="L45" i="20"/>
  <c r="I45" i="20"/>
  <c r="J45" i="20" s="1"/>
  <c r="I43" i="20"/>
  <c r="J43" i="20" s="1"/>
  <c r="I42" i="20"/>
  <c r="J42" i="20" s="1"/>
  <c r="I41" i="20"/>
  <c r="J41" i="20" s="1"/>
  <c r="I40" i="20"/>
  <c r="J40" i="20" s="1"/>
  <c r="L39" i="20"/>
  <c r="I39" i="20"/>
  <c r="J39" i="20" s="1"/>
  <c r="I37" i="20"/>
  <c r="J37" i="20" s="1"/>
  <c r="I36" i="20"/>
  <c r="J36" i="20" s="1"/>
  <c r="I35" i="20"/>
  <c r="J35" i="20" s="1"/>
  <c r="I34" i="20"/>
  <c r="J34" i="20" s="1"/>
  <c r="I33" i="20"/>
  <c r="J33" i="20" s="1"/>
  <c r="L32" i="20"/>
  <c r="I32" i="20"/>
  <c r="J32" i="20" s="1"/>
  <c r="I30" i="20"/>
  <c r="J30" i="20" s="1"/>
  <c r="J29" i="20"/>
  <c r="I29" i="20"/>
  <c r="I28" i="20"/>
  <c r="J28" i="20" s="1"/>
  <c r="I27" i="20"/>
  <c r="J27" i="20" s="1"/>
  <c r="I26" i="20"/>
  <c r="J26" i="20" s="1"/>
  <c r="L25" i="20"/>
  <c r="I25" i="20"/>
  <c r="J25" i="20" s="1"/>
  <c r="I23" i="20"/>
  <c r="J23" i="20" s="1"/>
  <c r="I22" i="20"/>
  <c r="J22" i="20" s="1"/>
  <c r="I21" i="20"/>
  <c r="J21" i="20" s="1"/>
  <c r="I20" i="20"/>
  <c r="J20" i="20" s="1"/>
  <c r="I19" i="20"/>
  <c r="J19" i="20" s="1"/>
  <c r="L18" i="20"/>
  <c r="I18" i="20"/>
  <c r="J18" i="20" s="1"/>
  <c r="I16" i="20"/>
  <c r="J16" i="20" s="1"/>
  <c r="I15" i="20"/>
  <c r="J15" i="20" s="1"/>
  <c r="I14" i="20"/>
  <c r="J14" i="20" s="1"/>
  <c r="I13" i="20"/>
  <c r="J13" i="20" s="1"/>
  <c r="L12" i="20"/>
  <c r="I12" i="20"/>
  <c r="J12" i="20" s="1"/>
  <c r="I10" i="20"/>
  <c r="J10" i="20" s="1"/>
  <c r="I9" i="20"/>
  <c r="J9" i="20" s="1"/>
  <c r="I8" i="20"/>
  <c r="J8" i="20" s="1"/>
  <c r="I7" i="20"/>
  <c r="J7" i="20" s="1"/>
  <c r="L6" i="20"/>
  <c r="I6" i="20"/>
  <c r="J6" i="20" s="1"/>
  <c r="C65" i="3" l="1"/>
  <c r="I82" i="24"/>
  <c r="I81" i="24"/>
  <c r="J81" i="24" s="1"/>
  <c r="J80" i="24"/>
  <c r="I80" i="24"/>
  <c r="I79" i="24"/>
  <c r="J79" i="24" s="1"/>
  <c r="L78" i="24"/>
  <c r="I78" i="24"/>
  <c r="J78" i="24" s="1"/>
  <c r="I77" i="24"/>
  <c r="J77" i="24" s="1"/>
  <c r="J75" i="24"/>
  <c r="I75" i="24"/>
  <c r="I74" i="24"/>
  <c r="J74" i="24" s="1"/>
  <c r="I73" i="24"/>
  <c r="J73" i="24" s="1"/>
  <c r="I72" i="24"/>
  <c r="J72" i="24" s="1"/>
  <c r="I71" i="24"/>
  <c r="J71" i="24" s="1"/>
  <c r="L70" i="24"/>
  <c r="I70" i="24"/>
  <c r="J70" i="24" s="1"/>
  <c r="I68" i="24"/>
  <c r="J68" i="24" s="1"/>
  <c r="I67" i="24"/>
  <c r="J67" i="24" s="1"/>
  <c r="I66" i="24"/>
  <c r="J66" i="24" s="1"/>
  <c r="I65" i="24"/>
  <c r="J65" i="24" s="1"/>
  <c r="L64" i="24"/>
  <c r="I64" i="24"/>
  <c r="J64" i="24" s="1"/>
  <c r="I62" i="24"/>
  <c r="J62" i="24" s="1"/>
  <c r="I61" i="24"/>
  <c r="J61" i="24" s="1"/>
  <c r="I60" i="24"/>
  <c r="J60" i="24" s="1"/>
  <c r="I59" i="24"/>
  <c r="J59" i="24" s="1"/>
  <c r="I58" i="24"/>
  <c r="J58" i="24" s="1"/>
  <c r="L57" i="24"/>
  <c r="I57" i="24"/>
  <c r="J57" i="24" s="1"/>
  <c r="I55" i="24"/>
  <c r="J55" i="24" s="1"/>
  <c r="I54" i="24"/>
  <c r="J54" i="24" s="1"/>
  <c r="I53" i="24"/>
  <c r="J53" i="24" s="1"/>
  <c r="I52" i="24"/>
  <c r="J52" i="24" s="1"/>
  <c r="L51" i="24"/>
  <c r="I51" i="24"/>
  <c r="J51" i="24" s="1"/>
  <c r="I49" i="24"/>
  <c r="J49" i="24" s="1"/>
  <c r="I48" i="24"/>
  <c r="J48" i="24" s="1"/>
  <c r="I47" i="24"/>
  <c r="J47" i="24" s="1"/>
  <c r="I46" i="24"/>
  <c r="J46" i="24" s="1"/>
  <c r="L45" i="24"/>
  <c r="I45" i="24"/>
  <c r="J45" i="24" s="1"/>
  <c r="I43" i="24"/>
  <c r="J43" i="24" s="1"/>
  <c r="I42" i="24"/>
  <c r="J42" i="24" s="1"/>
  <c r="I41" i="24"/>
  <c r="J41" i="24" s="1"/>
  <c r="I40" i="24"/>
  <c r="J40" i="24" s="1"/>
  <c r="L39" i="24"/>
  <c r="I39" i="24"/>
  <c r="J39" i="24" s="1"/>
  <c r="I37" i="24"/>
  <c r="J37" i="24" s="1"/>
  <c r="I36" i="24"/>
  <c r="J36" i="24" s="1"/>
  <c r="I35" i="24"/>
  <c r="J35" i="24" s="1"/>
  <c r="I34" i="24"/>
  <c r="J34" i="24" s="1"/>
  <c r="I33" i="24"/>
  <c r="J33" i="24" s="1"/>
  <c r="L32" i="24"/>
  <c r="I32" i="24"/>
  <c r="J32" i="24" s="1"/>
  <c r="J30" i="24"/>
  <c r="I30" i="24"/>
  <c r="I29" i="24"/>
  <c r="J29" i="24" s="1"/>
  <c r="I28" i="24"/>
  <c r="J28" i="24" s="1"/>
  <c r="I27" i="24"/>
  <c r="J27" i="24" s="1"/>
  <c r="I26" i="24"/>
  <c r="J26" i="24" s="1"/>
  <c r="L25" i="24"/>
  <c r="I25" i="24"/>
  <c r="J25" i="24" s="1"/>
  <c r="I23" i="24"/>
  <c r="J23" i="24" s="1"/>
  <c r="I22" i="24"/>
  <c r="J22" i="24" s="1"/>
  <c r="I21" i="24"/>
  <c r="J21" i="24" s="1"/>
  <c r="I20" i="24"/>
  <c r="J20" i="24" s="1"/>
  <c r="I19" i="24"/>
  <c r="J19" i="24" s="1"/>
  <c r="L18" i="24"/>
  <c r="I18" i="24"/>
  <c r="J18" i="24" s="1"/>
  <c r="I16" i="24"/>
  <c r="J16" i="24" s="1"/>
  <c r="I15" i="24"/>
  <c r="J15" i="24" s="1"/>
  <c r="I14" i="24"/>
  <c r="J14" i="24" s="1"/>
  <c r="I13" i="24"/>
  <c r="J13" i="24" s="1"/>
  <c r="L12" i="24"/>
  <c r="I12" i="24"/>
  <c r="J12" i="24" s="1"/>
  <c r="I10" i="24"/>
  <c r="J10" i="24" s="1"/>
  <c r="I9" i="24"/>
  <c r="J9" i="24" s="1"/>
  <c r="I8" i="24"/>
  <c r="J8" i="24" s="1"/>
  <c r="I7" i="24"/>
  <c r="J7" i="24" s="1"/>
  <c r="L6" i="24"/>
  <c r="I6" i="24"/>
  <c r="J6" i="24" s="1"/>
  <c r="G19" i="3"/>
  <c r="E19" i="3"/>
  <c r="C19" i="3"/>
  <c r="C18" i="3"/>
  <c r="E18" i="3"/>
  <c r="G18" i="3"/>
  <c r="J65" i="23" l="1"/>
  <c r="J68" i="23"/>
  <c r="J48" i="23"/>
  <c r="J42" i="23"/>
  <c r="J29" i="23"/>
  <c r="J10" i="23"/>
  <c r="I82" i="23"/>
  <c r="I81" i="23"/>
  <c r="J81" i="23" s="1"/>
  <c r="I80" i="23"/>
  <c r="J80" i="23" s="1"/>
  <c r="I79" i="23"/>
  <c r="J79" i="23" s="1"/>
  <c r="L78" i="23"/>
  <c r="I78" i="23"/>
  <c r="J78" i="23" s="1"/>
  <c r="I77" i="23"/>
  <c r="J77" i="23" s="1"/>
  <c r="I75" i="23"/>
  <c r="J75" i="23" s="1"/>
  <c r="I74" i="23"/>
  <c r="J74" i="23" s="1"/>
  <c r="I73" i="23"/>
  <c r="J73" i="23" s="1"/>
  <c r="I72" i="23"/>
  <c r="J72" i="23" s="1"/>
  <c r="I71" i="23"/>
  <c r="J71" i="23" s="1"/>
  <c r="L70" i="23"/>
  <c r="I70" i="23"/>
  <c r="J70" i="23" s="1"/>
  <c r="I68" i="23"/>
  <c r="I67" i="23"/>
  <c r="J67" i="23" s="1"/>
  <c r="I66" i="23"/>
  <c r="J66" i="23" s="1"/>
  <c r="I65" i="23"/>
  <c r="L64" i="23"/>
  <c r="I64" i="23"/>
  <c r="J64" i="23" s="1"/>
  <c r="I62" i="23"/>
  <c r="J62" i="23" s="1"/>
  <c r="I61" i="23"/>
  <c r="J61" i="23" s="1"/>
  <c r="I60" i="23"/>
  <c r="J60" i="23" s="1"/>
  <c r="I59" i="23"/>
  <c r="J59" i="23" s="1"/>
  <c r="I58" i="23"/>
  <c r="J58" i="23" s="1"/>
  <c r="L57" i="23"/>
  <c r="I57" i="23"/>
  <c r="J57" i="23" s="1"/>
  <c r="I55" i="23"/>
  <c r="J55" i="23" s="1"/>
  <c r="I54" i="23"/>
  <c r="J54" i="23" s="1"/>
  <c r="I53" i="23"/>
  <c r="J53" i="23" s="1"/>
  <c r="I52" i="23"/>
  <c r="J52" i="23" s="1"/>
  <c r="L51" i="23"/>
  <c r="I51" i="23"/>
  <c r="J51" i="23" s="1"/>
  <c r="I49" i="23"/>
  <c r="J49" i="23" s="1"/>
  <c r="I48" i="23"/>
  <c r="I47" i="23"/>
  <c r="J47" i="23" s="1"/>
  <c r="I46" i="23"/>
  <c r="J46" i="23" s="1"/>
  <c r="L45" i="23"/>
  <c r="I45" i="23"/>
  <c r="J45" i="23" s="1"/>
  <c r="I43" i="23"/>
  <c r="J43" i="23" s="1"/>
  <c r="I42" i="23"/>
  <c r="I41" i="23"/>
  <c r="J41" i="23" s="1"/>
  <c r="I40" i="23"/>
  <c r="J40" i="23" s="1"/>
  <c r="L39" i="23"/>
  <c r="I39" i="23"/>
  <c r="J39" i="23" s="1"/>
  <c r="I37" i="23"/>
  <c r="J37" i="23" s="1"/>
  <c r="I36" i="23"/>
  <c r="J36" i="23" s="1"/>
  <c r="I35" i="23"/>
  <c r="J35" i="23" s="1"/>
  <c r="I34" i="23"/>
  <c r="J34" i="23" s="1"/>
  <c r="I33" i="23"/>
  <c r="J33" i="23" s="1"/>
  <c r="L32" i="23"/>
  <c r="I32" i="23"/>
  <c r="J32" i="23" s="1"/>
  <c r="I30" i="23"/>
  <c r="J30" i="23" s="1"/>
  <c r="I29" i="23"/>
  <c r="I28" i="23"/>
  <c r="J28" i="23" s="1"/>
  <c r="I27" i="23"/>
  <c r="J27" i="23" s="1"/>
  <c r="I26" i="23"/>
  <c r="J26" i="23" s="1"/>
  <c r="L25" i="23"/>
  <c r="I25" i="23"/>
  <c r="J25" i="23" s="1"/>
  <c r="I23" i="23"/>
  <c r="J23" i="23" s="1"/>
  <c r="I22" i="23"/>
  <c r="J22" i="23" s="1"/>
  <c r="I21" i="23"/>
  <c r="J21" i="23" s="1"/>
  <c r="I20" i="23"/>
  <c r="J20" i="23" s="1"/>
  <c r="I19" i="23"/>
  <c r="J19" i="23" s="1"/>
  <c r="L18" i="23"/>
  <c r="I18" i="23"/>
  <c r="J18" i="23" s="1"/>
  <c r="I16" i="23"/>
  <c r="J16" i="23" s="1"/>
  <c r="I15" i="23"/>
  <c r="J15" i="23" s="1"/>
  <c r="I14" i="23"/>
  <c r="J14" i="23" s="1"/>
  <c r="I13" i="23"/>
  <c r="J13" i="23" s="1"/>
  <c r="L12" i="23"/>
  <c r="I12" i="23"/>
  <c r="J12" i="23" s="1"/>
  <c r="I10" i="23"/>
  <c r="I9" i="23"/>
  <c r="J9" i="23" s="1"/>
  <c r="I8" i="23"/>
  <c r="J8" i="23" s="1"/>
  <c r="I7" i="23"/>
  <c r="J7" i="23" s="1"/>
  <c r="L6" i="23"/>
  <c r="I6" i="23"/>
  <c r="J6" i="23" s="1"/>
  <c r="I88" i="21"/>
  <c r="I87" i="21"/>
  <c r="I86" i="21"/>
  <c r="I85" i="21"/>
  <c r="L84" i="21"/>
  <c r="I84" i="21"/>
  <c r="I83" i="21"/>
  <c r="I81" i="21"/>
  <c r="I80" i="21"/>
  <c r="I79" i="21"/>
  <c r="I78" i="21"/>
  <c r="I77" i="21"/>
  <c r="L76" i="21"/>
  <c r="I76" i="21"/>
  <c r="I74" i="21"/>
  <c r="I73" i="21"/>
  <c r="I72" i="21"/>
  <c r="I71" i="21"/>
  <c r="I70" i="21"/>
  <c r="L69" i="21"/>
  <c r="I69" i="21"/>
  <c r="I67" i="21"/>
  <c r="I66" i="21"/>
  <c r="I65" i="21"/>
  <c r="I64" i="21"/>
  <c r="I63" i="21"/>
  <c r="L62" i="21"/>
  <c r="I62" i="21"/>
  <c r="I60" i="21"/>
  <c r="I59" i="21"/>
  <c r="I58" i="21"/>
  <c r="I57" i="21"/>
  <c r="I56" i="21"/>
  <c r="L55" i="21"/>
  <c r="I55" i="21"/>
  <c r="I53" i="21"/>
  <c r="I52" i="21"/>
  <c r="I51" i="21"/>
  <c r="I50" i="21"/>
  <c r="I49" i="21"/>
  <c r="L48" i="21"/>
  <c r="I48" i="21"/>
  <c r="I46" i="21"/>
  <c r="I45" i="21"/>
  <c r="I44" i="21"/>
  <c r="I43" i="21"/>
  <c r="I42" i="21"/>
  <c r="L41" i="21"/>
  <c r="I41" i="21"/>
  <c r="L34" i="21"/>
  <c r="I39" i="21"/>
  <c r="I38" i="21"/>
  <c r="L37" i="21"/>
  <c r="I37" i="21"/>
  <c r="I36" i="21"/>
  <c r="I35" i="21"/>
  <c r="I34" i="21"/>
  <c r="I32" i="21"/>
  <c r="I31" i="21"/>
  <c r="I30" i="21"/>
  <c r="L27" i="21" s="1"/>
  <c r="I29" i="21"/>
  <c r="I28" i="21"/>
  <c r="I27" i="21"/>
  <c r="I25" i="21"/>
  <c r="I24" i="21"/>
  <c r="I23" i="21"/>
  <c r="I22" i="21"/>
  <c r="I21" i="21"/>
  <c r="L20" i="21"/>
  <c r="I20" i="21"/>
  <c r="I18" i="21"/>
  <c r="I17" i="21"/>
  <c r="I16" i="21"/>
  <c r="I15" i="21"/>
  <c r="I14" i="21"/>
  <c r="L13" i="21"/>
  <c r="I13" i="21"/>
  <c r="I11" i="21"/>
  <c r="I10" i="21"/>
  <c r="I9" i="21"/>
  <c r="I8" i="21"/>
  <c r="I7" i="21"/>
  <c r="L6" i="21"/>
  <c r="I6" i="21"/>
  <c r="L84" i="15" l="1"/>
  <c r="P57" i="5"/>
  <c r="P53" i="5"/>
  <c r="P58" i="5"/>
  <c r="Q57" i="5"/>
  <c r="Q53" i="5"/>
  <c r="Q58" i="5"/>
  <c r="I18" i="3"/>
  <c r="Q22" i="5" l="1"/>
  <c r="P22" i="5"/>
  <c r="J53" i="22"/>
  <c r="J183" i="22"/>
  <c r="J182" i="22"/>
  <c r="J181" i="22"/>
  <c r="J180" i="22"/>
  <c r="J179" i="22"/>
  <c r="J178" i="22"/>
  <c r="J177" i="22"/>
  <c r="J176" i="22"/>
  <c r="J175" i="22"/>
  <c r="J174" i="22"/>
  <c r="J173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6" i="22"/>
  <c r="J155" i="22"/>
  <c r="J154" i="22"/>
  <c r="J153" i="22"/>
  <c r="J152" i="22"/>
  <c r="J151" i="22"/>
  <c r="J150" i="22"/>
  <c r="J149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4" i="22"/>
  <c r="J123" i="22"/>
  <c r="J122" i="22"/>
  <c r="J121" i="22"/>
  <c r="J120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79" i="22"/>
  <c r="L79" i="22" s="1"/>
  <c r="M75" i="22" s="1"/>
  <c r="J78" i="22"/>
  <c r="L78" i="22" s="1"/>
  <c r="J77" i="22"/>
  <c r="J76" i="22"/>
  <c r="J75" i="22"/>
  <c r="L73" i="22"/>
  <c r="J72" i="22"/>
  <c r="L72" i="22" s="1"/>
  <c r="J71" i="22"/>
  <c r="J70" i="22"/>
  <c r="J68" i="22"/>
  <c r="L68" i="22" s="1"/>
  <c r="J67" i="22"/>
  <c r="J66" i="22"/>
  <c r="J65" i="22"/>
  <c r="L65" i="22" s="1"/>
  <c r="J64" i="22"/>
  <c r="L64" i="22" s="1"/>
  <c r="J63" i="22"/>
  <c r="L63" i="22" s="1"/>
  <c r="J61" i="22"/>
  <c r="J60" i="22"/>
  <c r="J59" i="22"/>
  <c r="L59" i="22" s="1"/>
  <c r="J58" i="22"/>
  <c r="J57" i="22"/>
  <c r="L57" i="22" s="1"/>
  <c r="J56" i="22"/>
  <c r="J55" i="22"/>
  <c r="L55" i="22" s="1"/>
  <c r="J52" i="22"/>
  <c r="L52" i="22" s="1"/>
  <c r="J51" i="22"/>
  <c r="J50" i="22"/>
  <c r="L50" i="22" s="1"/>
  <c r="J49" i="22"/>
  <c r="J48" i="22"/>
  <c r="L48" i="22" s="1"/>
  <c r="J46" i="22"/>
  <c r="L46" i="22" s="1"/>
  <c r="J45" i="22"/>
  <c r="J44" i="22"/>
  <c r="L44" i="22" s="1"/>
  <c r="J43" i="22"/>
  <c r="J42" i="22"/>
  <c r="L42" i="22" s="1"/>
  <c r="J40" i="22"/>
  <c r="L40" i="22" s="1"/>
  <c r="J39" i="22"/>
  <c r="J38" i="22"/>
  <c r="L38" i="22" s="1"/>
  <c r="J37" i="22"/>
  <c r="L37" i="22" s="1"/>
  <c r="J35" i="22"/>
  <c r="J34" i="22"/>
  <c r="L34" i="22" s="1"/>
  <c r="J33" i="22"/>
  <c r="L33" i="22" s="1"/>
  <c r="J32" i="22"/>
  <c r="J31" i="22"/>
  <c r="L31" i="22" s="1"/>
  <c r="J29" i="22"/>
  <c r="J28" i="22"/>
  <c r="L28" i="22" s="1"/>
  <c r="J27" i="22"/>
  <c r="L27" i="22" s="1"/>
  <c r="J26" i="22"/>
  <c r="J25" i="22"/>
  <c r="J24" i="22"/>
  <c r="L24" i="22" s="1"/>
  <c r="J22" i="22"/>
  <c r="L22" i="22" s="1"/>
  <c r="J21" i="22"/>
  <c r="L21" i="22" s="1"/>
  <c r="J20" i="22"/>
  <c r="J19" i="22"/>
  <c r="J18" i="22"/>
  <c r="L18" i="22" s="1"/>
  <c r="J16" i="22"/>
  <c r="L16" i="22" s="1"/>
  <c r="J15" i="22"/>
  <c r="L15" i="22" s="1"/>
  <c r="J14" i="22"/>
  <c r="J13" i="22"/>
  <c r="L13" i="22" s="1"/>
  <c r="J12" i="22"/>
  <c r="J10" i="22"/>
  <c r="J9" i="22"/>
  <c r="J8" i="22"/>
  <c r="L8" i="22" s="1"/>
  <c r="L7" i="22"/>
  <c r="J7" i="22"/>
  <c r="J6" i="22"/>
  <c r="L6" i="22" s="1"/>
  <c r="M37" i="22" l="1"/>
  <c r="M70" i="22"/>
  <c r="M48" i="22"/>
  <c r="M12" i="22"/>
  <c r="M6" i="22"/>
  <c r="M24" i="22"/>
  <c r="M55" i="22"/>
  <c r="M18" i="22"/>
  <c r="M42" i="22"/>
  <c r="M31" i="22"/>
  <c r="M63" i="22"/>
  <c r="P15" i="5"/>
  <c r="Q15" i="5"/>
  <c r="P16" i="5"/>
  <c r="Q16" i="5"/>
  <c r="C85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5" i="5"/>
  <c r="P5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75" i="3"/>
  <c r="P46" i="5"/>
  <c r="Q46" i="5"/>
  <c r="P50" i="5"/>
  <c r="Q50" i="5"/>
  <c r="P51" i="5"/>
  <c r="Q51" i="5"/>
  <c r="P52" i="5"/>
  <c r="Q52" i="5"/>
  <c r="P48" i="5"/>
  <c r="Q48" i="5"/>
  <c r="P49" i="5"/>
  <c r="Q49" i="5"/>
  <c r="P55" i="5"/>
  <c r="Q55" i="5"/>
  <c r="P54" i="5"/>
  <c r="Q54" i="5"/>
  <c r="P56" i="5"/>
  <c r="Q56" i="5"/>
  <c r="P14" i="5"/>
  <c r="Q14" i="5"/>
  <c r="C55" i="3"/>
  <c r="P28" i="5"/>
  <c r="Q28" i="5"/>
  <c r="P65" i="5"/>
  <c r="P47" i="5"/>
  <c r="Q11" i="5"/>
  <c r="P11" i="5"/>
  <c r="M18" i="3"/>
  <c r="K18" i="3"/>
  <c r="C45" i="3"/>
  <c r="I32" i="15"/>
  <c r="P27" i="5"/>
  <c r="P26" i="5"/>
  <c r="Q27" i="5"/>
  <c r="Q26" i="5"/>
  <c r="Q34" i="5"/>
  <c r="Q31" i="5"/>
  <c r="Q29" i="5"/>
  <c r="Q30" i="5"/>
  <c r="C35" i="3"/>
  <c r="Q65" i="5"/>
  <c r="P67" i="5"/>
  <c r="Q67" i="5"/>
  <c r="P68" i="5"/>
  <c r="Q68" i="5"/>
  <c r="P69" i="5"/>
  <c r="Q69" i="5"/>
  <c r="L37" i="15"/>
  <c r="I11" i="15"/>
  <c r="I15" i="15"/>
  <c r="I16" i="15"/>
  <c r="I17" i="15"/>
  <c r="I23" i="15"/>
  <c r="I24" i="15"/>
  <c r="I69" i="15"/>
  <c r="I71" i="15"/>
  <c r="I64" i="15"/>
  <c r="I65" i="15"/>
  <c r="I67" i="15"/>
  <c r="I6" i="15"/>
  <c r="I8" i="15"/>
  <c r="I9" i="15"/>
  <c r="I34" i="15"/>
  <c r="I36" i="15"/>
  <c r="I37" i="15"/>
  <c r="I38" i="15"/>
  <c r="I55" i="15"/>
  <c r="I56" i="15"/>
  <c r="I58" i="15"/>
  <c r="I27" i="15"/>
  <c r="I29" i="15"/>
  <c r="I30" i="15"/>
  <c r="K30" i="15" s="1"/>
  <c r="I31" i="15"/>
  <c r="I42" i="15"/>
  <c r="I46" i="15"/>
  <c r="I52" i="15"/>
  <c r="I78" i="15"/>
  <c r="I79" i="15"/>
  <c r="I88" i="15"/>
  <c r="I87" i="15"/>
  <c r="I86" i="15"/>
  <c r="I85" i="15"/>
  <c r="I84" i="15"/>
  <c r="I81" i="15"/>
  <c r="I80" i="15"/>
  <c r="I77" i="15"/>
  <c r="I76" i="15"/>
  <c r="I53" i="15"/>
  <c r="I51" i="15"/>
  <c r="I50" i="15"/>
  <c r="I49" i="15"/>
  <c r="I48" i="15"/>
  <c r="I45" i="15"/>
  <c r="I44" i="15"/>
  <c r="I43" i="15"/>
  <c r="I41" i="15"/>
  <c r="I28" i="15"/>
  <c r="I83" i="15"/>
  <c r="I60" i="15"/>
  <c r="I59" i="15"/>
  <c r="I57" i="15"/>
  <c r="I39" i="15"/>
  <c r="K39" i="15" s="1"/>
  <c r="I35" i="15"/>
  <c r="I10" i="15"/>
  <c r="I7" i="15"/>
  <c r="I66" i="15"/>
  <c r="I63" i="15"/>
  <c r="I62" i="15"/>
  <c r="I70" i="15"/>
  <c r="I72" i="15"/>
  <c r="I73" i="15"/>
  <c r="I74" i="15"/>
  <c r="I13" i="15"/>
  <c r="I25" i="15"/>
  <c r="I22" i="15"/>
  <c r="I21" i="15"/>
  <c r="I20" i="15"/>
  <c r="I14" i="15"/>
  <c r="I18" i="15"/>
  <c r="M19" i="3"/>
  <c r="P9" i="3"/>
  <c r="P6" i="3"/>
  <c r="P8" i="3"/>
  <c r="P13" i="3"/>
  <c r="P10" i="3"/>
  <c r="P14" i="3"/>
  <c r="P12" i="3"/>
  <c r="P7" i="3"/>
  <c r="P16" i="3"/>
  <c r="P15" i="3"/>
  <c r="P11" i="3"/>
  <c r="P17" i="3"/>
  <c r="P5" i="3"/>
  <c r="Q8" i="5"/>
  <c r="P8" i="5"/>
  <c r="P39" i="5"/>
  <c r="Q39" i="5"/>
  <c r="P43" i="5"/>
  <c r="Q43" i="5"/>
  <c r="P34" i="5"/>
  <c r="O13" i="3"/>
  <c r="O6" i="3"/>
  <c r="O9" i="3"/>
  <c r="O10" i="3"/>
  <c r="O8" i="3"/>
  <c r="O7" i="3"/>
  <c r="O12" i="3"/>
  <c r="O14" i="3"/>
  <c r="O16" i="3"/>
  <c r="O15" i="3"/>
  <c r="O11" i="3"/>
  <c r="O17" i="3"/>
  <c r="O5" i="3"/>
  <c r="I19" i="3"/>
  <c r="K19" i="3"/>
  <c r="Q42" i="5"/>
  <c r="P42" i="5"/>
  <c r="Q13" i="5"/>
  <c r="Q10" i="5"/>
  <c r="Q9" i="5"/>
  <c r="Q4" i="5"/>
  <c r="Q12" i="5"/>
  <c r="Q7" i="5"/>
  <c r="P41" i="5"/>
  <c r="Q41" i="5"/>
  <c r="P33" i="5"/>
  <c r="P7" i="5"/>
  <c r="P13" i="5"/>
  <c r="P10" i="5"/>
  <c r="P9" i="5"/>
  <c r="P4" i="5"/>
  <c r="P12" i="5"/>
  <c r="P18" i="5"/>
  <c r="Q18" i="5"/>
  <c r="P21" i="5"/>
  <c r="Q21" i="5"/>
  <c r="P19" i="5"/>
  <c r="Q19" i="5"/>
  <c r="P20" i="5"/>
  <c r="Q20" i="5"/>
  <c r="P25" i="5"/>
  <c r="Q25" i="5"/>
  <c r="P31" i="5"/>
  <c r="P29" i="5"/>
  <c r="Q33" i="5"/>
  <c r="P32" i="5"/>
  <c r="Q32" i="5"/>
  <c r="P30" i="5"/>
  <c r="P40" i="5"/>
  <c r="Q40" i="5"/>
  <c r="P37" i="5"/>
  <c r="Q37" i="5"/>
  <c r="P38" i="5"/>
  <c r="Q38" i="5"/>
  <c r="P36" i="5"/>
  <c r="Q36" i="5"/>
  <c r="Q47" i="5"/>
  <c r="P63" i="5"/>
  <c r="Q63" i="5"/>
  <c r="P60" i="5"/>
  <c r="Q60" i="5"/>
  <c r="P64" i="5"/>
  <c r="Q64" i="5"/>
  <c r="P62" i="5"/>
  <c r="Q62" i="5"/>
  <c r="P66" i="5"/>
  <c r="Q66" i="5"/>
  <c r="P61" i="5"/>
  <c r="Q61" i="5"/>
  <c r="Q6" i="5"/>
  <c r="P6" i="5"/>
  <c r="L68" i="25"/>
  <c r="L41" i="25" l="1"/>
  <c r="L55" i="15"/>
  <c r="L13" i="15"/>
  <c r="L20" i="15"/>
  <c r="L34" i="15"/>
  <c r="L69" i="15"/>
  <c r="L76" i="15"/>
  <c r="L48" i="15"/>
  <c r="L6" i="15"/>
  <c r="L11" i="25"/>
  <c r="L30" i="25"/>
  <c r="L47" i="25"/>
  <c r="L61" i="25"/>
  <c r="L23" i="25"/>
  <c r="L36" i="25"/>
  <c r="L72" i="25"/>
  <c r="L62" i="15"/>
  <c r="L17" i="25"/>
  <c r="L53" i="25"/>
  <c r="L5" i="25"/>
  <c r="L41" i="15"/>
  <c r="L27" i="15"/>
</calcChain>
</file>

<file path=xl/sharedStrings.xml><?xml version="1.0" encoding="utf-8"?>
<sst xmlns="http://schemas.openxmlformats.org/spreadsheetml/2006/main" count="3424" uniqueCount="252">
  <si>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</si>
  <si>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</si>
  <si>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</si>
  <si>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</si>
  <si>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</si>
  <si>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</si>
  <si>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</si>
  <si>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</si>
  <si>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</si>
  <si>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Revoz</t>
  </si>
  <si>
    <t>Bartolj Bojan</t>
  </si>
  <si>
    <t>Goršin Peter</t>
  </si>
  <si>
    <t>Okroglič Marjan</t>
  </si>
  <si>
    <t>Pavlič Alan</t>
  </si>
  <si>
    <t>Pintarič Mitja</t>
  </si>
  <si>
    <t>Rus Milan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</si>
  <si>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</si>
  <si>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</si>
  <si>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</si>
  <si>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</si>
  <si>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</si>
  <si>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</si>
  <si>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</si>
  <si>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</si>
  <si>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</si>
  <si>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</si>
  <si>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</si>
  <si>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</si>
  <si>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</si>
  <si>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</si>
  <si>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</si>
  <si>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</si>
  <si>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</si>
  <si>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</si>
  <si>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</si>
  <si>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</si>
  <si>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</si>
  <si>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</si>
  <si>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</si>
  <si>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</si>
  <si>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</si>
  <si>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</si>
  <si>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</si>
  <si>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</si>
  <si>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</si>
  <si>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</si>
  <si>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</si>
  <si>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</si>
  <si>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</si>
  <si>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</si>
  <si>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</si>
  <si>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</si>
  <si>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</si>
  <si>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</si>
  <si>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</si>
  <si>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</si>
  <si>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</si>
  <si>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</si>
  <si>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</si>
  <si>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</si>
  <si>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</si>
  <si>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</si>
  <si>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</si>
  <si>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</si>
  <si>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</si>
  <si>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</si>
  <si>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</si>
  <si>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</si>
  <si>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</si>
  <si>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</si>
  <si>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</si>
  <si>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</si>
  <si>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</si>
  <si>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</si>
  <si>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</si>
  <si>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</si>
  <si>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</si>
  <si>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</si>
  <si>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Veteranke/ veterani</t>
  </si>
  <si>
    <t>Člani R8</t>
  </si>
  <si>
    <t>Pištola ženske/ moški</t>
  </si>
  <si>
    <t>Pionirke/pionirji</t>
  </si>
  <si>
    <t>Standardna puška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</si>
  <si>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</si>
  <si>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</si>
  <si>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</si>
  <si>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</si>
  <si>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</si>
  <si>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</si>
  <si>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</si>
  <si>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</si>
  <si>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</si>
  <si>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</si>
  <si>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</si>
  <si>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</si>
  <si>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</si>
  <si>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</si>
  <si>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</si>
  <si>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</si>
  <si>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</si>
  <si>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</si>
  <si>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</si>
  <si>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 xml:space="preserve">OŠ Center 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</si>
  <si>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</si>
  <si>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</si>
  <si>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</si>
  <si>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</si>
  <si>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</si>
  <si>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</si>
  <si>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</si>
  <si>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</si>
  <si>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</si>
  <si>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</si>
  <si>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</si>
  <si>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</si>
  <si>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</si>
  <si>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</si>
  <si>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</si>
  <si>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</si>
  <si>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</si>
  <si>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</si>
  <si>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</si>
  <si>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</si>
  <si>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</si>
  <si>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</si>
  <si>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</si>
  <si>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</si>
  <si>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</si>
  <si>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</si>
  <si>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</si>
  <si>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</si>
  <si>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</si>
  <si>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</si>
  <si>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Gornik Timotej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</si>
  <si>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</si>
  <si>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</si>
  <si>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</si>
  <si>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</si>
  <si>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</si>
  <si>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</si>
  <si>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</si>
  <si>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</si>
  <si>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</si>
  <si>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</si>
  <si>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</si>
  <si>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Organizatorja:  ZAVOD ZA ŠPORT, KULTURO,
 TURIZEM IN MLADINO NOVO MESTO in</t>
  </si>
  <si>
    <t xml:space="preserve">                   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</si>
  <si>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</si>
  <si>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</si>
  <si>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</si>
  <si>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</si>
  <si>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</si>
  <si>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</si>
  <si>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 xml:space="preserve">Sodniki:  </t>
  </si>
  <si>
    <t>Občinska rekreacijska liga STRELJANJE  2017/18 - 6. kolo</t>
  </si>
  <si>
    <t>Novo mesto, 21.3. 2018</t>
  </si>
  <si>
    <t>Zavod za šport in</t>
  </si>
  <si>
    <t>Delta</t>
  </si>
  <si>
    <t>DU Novo mesto</t>
  </si>
  <si>
    <t>Mašinović Ramiz</t>
  </si>
  <si>
    <t>Strgar Gašper</t>
  </si>
  <si>
    <t>Erpe Janez</t>
  </si>
  <si>
    <t>Celič Drago</t>
  </si>
  <si>
    <t>Gorjanci mladi</t>
  </si>
  <si>
    <t>ŠD Novoterm - URSA</t>
  </si>
  <si>
    <t>Horvat Mirko</t>
  </si>
  <si>
    <t>Pelko Jaša</t>
  </si>
  <si>
    <t>Saje Vito</t>
  </si>
  <si>
    <t>Pilič Brigita</t>
  </si>
  <si>
    <t>seštevek zadnje serije po pravilniku</t>
  </si>
  <si>
    <t>delitev mesta po pravilniku</t>
  </si>
  <si>
    <t>Pokorny</t>
  </si>
  <si>
    <t>Pripomb na izvedbo tekmovanja ni bilo</t>
  </si>
  <si>
    <t>Bojanc Jure</t>
  </si>
  <si>
    <t>Gregorčič Z. Ula</t>
  </si>
  <si>
    <t>pravilo zadnje serije</t>
  </si>
  <si>
    <t>posamezno</t>
  </si>
  <si>
    <t>Bojanec Jure</t>
  </si>
  <si>
    <t>Uhan B.</t>
  </si>
  <si>
    <t>Anđa Stanković</t>
  </si>
  <si>
    <t>OŠ Brusnice</t>
  </si>
  <si>
    <t>Novo mesto, 21.11. 2018</t>
  </si>
  <si>
    <t>Občinska rekreacijska liga STRELJANJE  2018/19 - 1. krog</t>
  </si>
  <si>
    <t>Sodnik: Uhan B, Zupančič M., Pokorny J.</t>
  </si>
  <si>
    <t>Jazbec Tara</t>
  </si>
  <si>
    <t>Bahor Tomaž</t>
  </si>
  <si>
    <t>Žefran Aljaž</t>
  </si>
  <si>
    <t>Lotrič David</t>
  </si>
  <si>
    <t>Občinska rekreacijska liga STRELJANJE  2018/19 - 1. kolo</t>
  </si>
  <si>
    <t>Sodnik: Uhan B., Zupančič M., Pokorny J.</t>
  </si>
  <si>
    <t>Dolšina Mitja</t>
  </si>
  <si>
    <t>Dovič Jurij</t>
  </si>
  <si>
    <t>Heric Otis</t>
  </si>
  <si>
    <t>TK Krka 1</t>
  </si>
  <si>
    <t>TK Krka 2</t>
  </si>
  <si>
    <t>Sagittarius</t>
  </si>
  <si>
    <t>ŠD URSA</t>
  </si>
  <si>
    <t>DU NM</t>
  </si>
  <si>
    <t>Zupančič</t>
  </si>
  <si>
    <t>15x</t>
  </si>
  <si>
    <t>14x</t>
  </si>
  <si>
    <t>št. desetk (v primeru izenačenih serij)</t>
  </si>
  <si>
    <t>2x</t>
  </si>
  <si>
    <t>0x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</si>
  <si>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2018/19</t>
    </r>
  </si>
  <si>
    <t>1. kolo
21.11.2018</t>
  </si>
  <si>
    <t>2. kolo
12.2018</t>
  </si>
  <si>
    <t>Občinska rekreacijska liga STRELJANJE  2018/19</t>
  </si>
  <si>
    <t>Občinska rekreacijska liga STRELJANJE  2018/19 - POSAMEZNO</t>
  </si>
  <si>
    <t>1.krog</t>
  </si>
  <si>
    <t>Odštete točke po pravilniku --&gt;</t>
  </si>
  <si>
    <t>2.krog</t>
  </si>
  <si>
    <t>3.krog</t>
  </si>
  <si>
    <t>4.krog</t>
  </si>
  <si>
    <t>5.krog</t>
  </si>
  <si>
    <t>6.krog</t>
  </si>
  <si>
    <t>Novo mesto, 19.12. 2018</t>
  </si>
  <si>
    <t>Sodnik: Uhan B, Pokorny J.</t>
  </si>
  <si>
    <t>Občinska rekreacijska liga STRELJANJE  2018/19 - 2. krog</t>
  </si>
  <si>
    <t>Sodnik: Uhan B., Pokorny J.</t>
  </si>
  <si>
    <t>Dović Jurij</t>
  </si>
  <si>
    <t>3x</t>
  </si>
  <si>
    <t>bonus rezultat</t>
  </si>
  <si>
    <t>Krka2</t>
  </si>
  <si>
    <t>gorjanci 2</t>
  </si>
  <si>
    <t>Krka 2</t>
  </si>
  <si>
    <t>ŠD URSA (-1t)</t>
  </si>
  <si>
    <t>GOR 1 (-2t), ŠD URSA (-1t)</t>
  </si>
  <si>
    <t>Uhan B</t>
  </si>
  <si>
    <t>Občinska rekreacijska liga STRELJANJE  2018/19 - 3. krog</t>
  </si>
  <si>
    <t>Novo mesto, 16.01. 2019</t>
  </si>
  <si>
    <t>Sodniki: Zupančič, Rus</t>
  </si>
  <si>
    <t>1--3</t>
  </si>
  <si>
    <t>7x, 9x</t>
  </si>
  <si>
    <t>7x,3x</t>
  </si>
  <si>
    <t>6x</t>
  </si>
  <si>
    <t>4. kolo
20.02.2019</t>
  </si>
  <si>
    <t>3. kolo
16.01.2019</t>
  </si>
  <si>
    <t>5. kolo
20.03.2019</t>
  </si>
  <si>
    <t>6. kolo
17.04.2019</t>
  </si>
  <si>
    <t>Rus</t>
  </si>
  <si>
    <t>Občinska rekreacijska liga STRELJANJE  2018/19 - 4. krog</t>
  </si>
  <si>
    <t>Novo mesto, 27.02. 2019</t>
  </si>
  <si>
    <t>Sodniki: Pokorny, Rus</t>
  </si>
  <si>
    <t>Tina Plantan</t>
  </si>
  <si>
    <t>Plantan Tina</t>
  </si>
  <si>
    <t>Ajdič Žiga</t>
  </si>
  <si>
    <t>Filip Maj Murn</t>
  </si>
  <si>
    <t>Murn Filip Maj</t>
  </si>
  <si>
    <t>Občinska rekreacijska liga STRELJANJE  2018/19 - 5. krog</t>
  </si>
  <si>
    <t>Novo mesto, 20.03. 2019</t>
  </si>
  <si>
    <t>Pravilo zadnjih serij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</si>
</sst>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2"/>
      <color indexed="8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384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0" fillId="0" borderId="0" xfId="0" applyFont="1"/>
    <xf numFmtId="1" fontId="41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/>
    <xf numFmtId="0" fontId="39" fillId="0" borderId="0" xfId="0" applyFont="1" applyFill="1" applyBorder="1"/>
    <xf numFmtId="0" fontId="39" fillId="0" borderId="2" xfId="0" applyFont="1" applyBorder="1"/>
    <xf numFmtId="0" fontId="39" fillId="0" borderId="0" xfId="0" applyFont="1"/>
    <xf numFmtId="0" fontId="44" fillId="0" borderId="15" xfId="0" applyFont="1" applyBorder="1"/>
    <xf numFmtId="0" fontId="44" fillId="0" borderId="10" xfId="0" applyFont="1" applyBorder="1"/>
    <xf numFmtId="0" fontId="44" fillId="0" borderId="16" xfId="0" applyFont="1" applyBorder="1"/>
    <xf numFmtId="0" fontId="44" fillId="0" borderId="16" xfId="0" applyFont="1" applyFill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Border="1" applyAlignment="1">
      <alignment horizontal="left" vertical="center"/>
    </xf>
    <xf numFmtId="0" fontId="43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0" fillId="0" borderId="19" xfId="0" quotePrefix="1" applyBorder="1"/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9" fillId="0" borderId="9" xfId="0" applyFont="1" applyBorder="1" applyAlignment="1">
      <alignment horizontal="left" vertical="center"/>
    </xf>
    <xf numFmtId="0" fontId="51" fillId="0" borderId="1" xfId="0" applyFont="1" applyBorder="1"/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4" borderId="7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7" xfId="0" applyFont="1" applyFill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50" fillId="0" borderId="0" xfId="0" applyFont="1"/>
    <xf numFmtId="0" fontId="55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7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5" fillId="0" borderId="16" xfId="0" applyFont="1" applyBorder="1"/>
    <xf numFmtId="0" fontId="55" fillId="0" borderId="16" xfId="0" applyFont="1" applyFill="1" applyBorder="1"/>
    <xf numFmtId="0" fontId="58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Fill="1" applyBorder="1" applyAlignment="1">
      <alignment horizontal="left" vertical="center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9" fillId="2" borderId="1" xfId="0" applyFont="1" applyFill="1" applyBorder="1" applyAlignment="1" applyProtection="1">
      <alignment horizontal="left" vertical="center" wrapText="1"/>
      <protection locked="0"/>
    </xf>
    <xf numFmtId="0" fontId="60" fillId="2" borderId="1" xfId="0" applyFont="1" applyFill="1" applyBorder="1" applyAlignment="1">
      <alignment horizontal="left" vertical="center"/>
    </xf>
    <xf numFmtId="0" fontId="59" fillId="2" borderId="1" xfId="0" applyFont="1" applyFill="1" applyBorder="1" applyAlignment="1">
      <alignment horizontal="left" vertical="center" wrapText="1"/>
    </xf>
    <xf numFmtId="0" fontId="61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4" fillId="0" borderId="1" xfId="0" applyFont="1" applyBorder="1"/>
    <xf numFmtId="0" fontId="53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 wrapText="1"/>
    </xf>
    <xf numFmtId="0" fontId="53" fillId="4" borderId="7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/>
    </xf>
    <xf numFmtId="0" fontId="54" fillId="0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 applyProtection="1">
      <alignment horizontal="center" vertical="center" wrapText="1"/>
      <protection locked="0"/>
    </xf>
    <xf numFmtId="0" fontId="56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5" fillId="0" borderId="1" xfId="0" quotePrefix="1" applyFont="1" applyBorder="1" applyAlignment="1">
      <alignment horizontal="center" vertical="center"/>
    </xf>
    <xf numFmtId="0" fontId="56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6" fillId="2" borderId="10" xfId="0" applyFont="1" applyFill="1" applyBorder="1" applyAlignment="1">
      <alignment horizontal="left" vertical="center"/>
    </xf>
    <xf numFmtId="0" fontId="67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8" fillId="2" borderId="1" xfId="0" applyFont="1" applyFill="1" applyBorder="1" applyAlignment="1">
      <alignment horizontal="left" vertical="center"/>
    </xf>
    <xf numFmtId="0" fontId="35" fillId="0" borderId="0" xfId="0" applyFont="1"/>
    <xf numFmtId="0" fontId="59" fillId="2" borderId="7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/>
    </xf>
    <xf numFmtId="0" fontId="40" fillId="0" borderId="1" xfId="0" applyFont="1" applyBorder="1"/>
    <xf numFmtId="0" fontId="5" fillId="0" borderId="0" xfId="0" applyFont="1"/>
    <xf numFmtId="0" fontId="58" fillId="0" borderId="16" xfId="0" applyFont="1" applyFill="1" applyBorder="1"/>
    <xf numFmtId="0" fontId="5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left" vertical="center" wrapText="1"/>
    </xf>
    <xf numFmtId="0" fontId="70" fillId="0" borderId="1" xfId="0" applyFont="1" applyBorder="1" applyAlignment="1" applyProtection="1">
      <alignment horizontal="center" vertical="center" wrapText="1"/>
      <protection locked="0"/>
    </xf>
    <xf numFmtId="0" fontId="51" fillId="0" borderId="7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70" fillId="0" borderId="1" xfId="0" applyFont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69" fillId="0" borderId="7" xfId="0" applyFont="1" applyBorder="1" applyAlignment="1">
      <alignment horizontal="left" vertical="center" wrapText="1"/>
    </xf>
    <xf numFmtId="0" fontId="71" fillId="2" borderId="3" xfId="0" applyFont="1" applyFill="1" applyBorder="1" applyAlignment="1">
      <alignment vertical="center" wrapText="1"/>
    </xf>
    <xf numFmtId="0" fontId="71" fillId="2" borderId="3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73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0" borderId="1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4" fillId="0" borderId="1" xfId="0" applyFont="1" applyBorder="1" applyAlignment="1">
      <alignment horizontal="center" vertical="center" wrapText="1"/>
    </xf>
    <xf numFmtId="164" fontId="42" fillId="0" borderId="7" xfId="0" applyNumberFormat="1" applyFont="1" applyFill="1" applyBorder="1" applyAlignment="1">
      <alignment horizontal="left" vertical="center"/>
    </xf>
    <xf numFmtId="0" fontId="77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78" fillId="0" borderId="0" xfId="0" quotePrefix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7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8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81" fillId="2" borderId="1" xfId="0" applyFont="1" applyFill="1" applyBorder="1" applyAlignment="1" applyProtection="1">
      <alignment horizontal="left" vertical="center" wrapText="1"/>
      <protection locked="0"/>
    </xf>
    <xf numFmtId="0" fontId="82" fillId="2" borderId="1" xfId="0" applyFont="1" applyFill="1" applyBorder="1" applyAlignment="1">
      <alignment horizontal="left" vertical="center"/>
    </xf>
    <xf numFmtId="0" fontId="83" fillId="2" borderId="1" xfId="0" applyFont="1" applyFill="1" applyBorder="1" applyAlignment="1">
      <alignment horizontal="left" vertical="center"/>
    </xf>
    <xf numFmtId="0" fontId="81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4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3" borderId="0" xfId="0" applyFill="1"/>
    <xf numFmtId="0" fontId="85" fillId="12" borderId="1" xfId="0" applyFont="1" applyFill="1" applyBorder="1" applyAlignment="1">
      <alignment horizontal="center" vertical="center" wrapText="1"/>
    </xf>
    <xf numFmtId="0" fontId="85" fillId="13" borderId="1" xfId="0" applyFont="1" applyFill="1" applyBorder="1" applyAlignment="1">
      <alignment horizontal="center" vertical="center" wrapText="1"/>
    </xf>
    <xf numFmtId="0" fontId="85" fillId="13" borderId="1" xfId="0" applyFont="1" applyFill="1" applyBorder="1" applyAlignment="1">
      <alignment horizontal="center"/>
    </xf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/>
    <xf numFmtId="0" fontId="85" fillId="14" borderId="1" xfId="0" applyFont="1" applyFill="1" applyBorder="1" applyAlignment="1">
      <alignment horizontal="center" vertical="center" wrapText="1"/>
    </xf>
    <xf numFmtId="14" fontId="0" fillId="0" borderId="19" xfId="0" quotePrefix="1" applyNumberFormat="1" applyBorder="1" applyAlignment="1">
      <alignment horizontal="center"/>
    </xf>
    <xf numFmtId="0" fontId="86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/>
    </xf>
    <xf numFmtId="0" fontId="5" fillId="9" borderId="0" xfId="0" applyFont="1" applyFill="1"/>
    <xf numFmtId="0" fontId="77" fillId="9" borderId="1" xfId="0" applyFont="1" applyFill="1" applyBorder="1" applyAlignment="1">
      <alignment horizontal="center" vertical="center" wrapText="1"/>
    </xf>
    <xf numFmtId="0" fontId="77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77" fillId="1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7" fillId="1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84" fillId="0" borderId="1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" fontId="88" fillId="16" borderId="1" xfId="0" applyNumberFormat="1" applyFont="1" applyFill="1" applyBorder="1" applyAlignment="1">
      <alignment horizontal="center" vertical="center"/>
    </xf>
    <xf numFmtId="0" fontId="0" fillId="16" borderId="0" xfId="0" applyFill="1"/>
    <xf numFmtId="0" fontId="0" fillId="10" borderId="0" xfId="0" applyFill="1"/>
    <xf numFmtId="0" fontId="5" fillId="1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5" fillId="0" borderId="0" xfId="0" applyFont="1"/>
    <xf numFmtId="0" fontId="3" fillId="10" borderId="0" xfId="0" applyFont="1" applyFill="1" applyBorder="1" applyAlignment="1">
      <alignment horizontal="left"/>
    </xf>
    <xf numFmtId="0" fontId="89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16" fontId="83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83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85" fillId="17" borderId="1" xfId="0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" fontId="16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" xfId="3" applyFont="1" applyFill="1" applyBorder="1" applyAlignment="1">
      <alignment horizontal="left" vertical="center" wrapText="1"/>
    </xf>
    <xf numFmtId="0" fontId="77" fillId="0" borderId="5" xfId="0" applyFont="1" applyBorder="1" applyAlignment="1">
      <alignment horizontal="center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0" fillId="9" borderId="1" xfId="0" applyFill="1" applyBorder="1" applyAlignment="1">
      <alignment horizontal="center"/>
    </xf>
    <xf numFmtId="0" fontId="3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1" fontId="4" fillId="10" borderId="1" xfId="0" applyNumberFormat="1" applyFont="1" applyFill="1" applyBorder="1" applyAlignment="1">
      <alignment horizontal="center" vertical="center"/>
    </xf>
    <xf numFmtId="14" fontId="0" fillId="0" borderId="19" xfId="0" quotePrefix="1" applyNumberFormat="1" applyBorder="1"/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85725</xdr:rowOff>
    </xdr:from>
    <xdr:to>
      <xdr:col>16</xdr:col>
      <xdr:colOff>228600</xdr:colOff>
      <xdr:row>0</xdr:row>
      <xdr:rowOff>628650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857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zoomScaleNormal="100" workbookViewId="0">
      <selection activeCell="N72" sqref="N72"/>
    </sheetView>
  </sheetViews>
  <sheetFormatPr defaultRowHeight="12.75" x14ac:dyDescent="0.2"/>
  <cols>
    <col min="1" max="1" width="9.28515625" customWidth="1"/>
    <col min="2" max="2" width="23.710937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 x14ac:dyDescent="0.25">
      <c r="C1" s="371" t="s">
        <v>207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9" ht="12" customHeight="1" x14ac:dyDescent="0.2"/>
    <row r="3" spans="1:19" ht="23.45" customHeight="1" thickBot="1" x14ac:dyDescent="0.25">
      <c r="A3" s="86"/>
      <c r="B3" s="87" t="s">
        <v>28</v>
      </c>
      <c r="C3" s="372" t="s">
        <v>205</v>
      </c>
      <c r="D3" s="373"/>
      <c r="E3" s="372" t="s">
        <v>206</v>
      </c>
      <c r="F3" s="373"/>
      <c r="G3" s="372" t="s">
        <v>237</v>
      </c>
      <c r="H3" s="373"/>
      <c r="I3" s="372" t="s">
        <v>236</v>
      </c>
      <c r="J3" s="373"/>
      <c r="K3" s="372" t="s">
        <v>238</v>
      </c>
      <c r="L3" s="373"/>
      <c r="M3" s="372" t="s">
        <v>239</v>
      </c>
      <c r="N3" s="373"/>
      <c r="O3" s="374" t="s">
        <v>29</v>
      </c>
      <c r="P3" s="375"/>
    </row>
    <row r="4" spans="1:19" ht="18" customHeight="1" x14ac:dyDescent="0.2">
      <c r="A4" s="88" t="s">
        <v>30</v>
      </c>
      <c r="B4" s="89" t="s">
        <v>1</v>
      </c>
      <c r="C4" s="90" t="s">
        <v>31</v>
      </c>
      <c r="D4" s="90" t="s">
        <v>32</v>
      </c>
      <c r="E4" s="90" t="s">
        <v>31</v>
      </c>
      <c r="F4" s="90" t="s">
        <v>32</v>
      </c>
      <c r="G4" s="90" t="s">
        <v>31</v>
      </c>
      <c r="H4" s="90" t="s">
        <v>32</v>
      </c>
      <c r="I4" s="90" t="s">
        <v>31</v>
      </c>
      <c r="J4" s="90" t="s">
        <v>32</v>
      </c>
      <c r="K4" s="90" t="s">
        <v>31</v>
      </c>
      <c r="L4" s="90" t="s">
        <v>32</v>
      </c>
      <c r="M4" s="90" t="s">
        <v>31</v>
      </c>
      <c r="N4" s="90" t="s">
        <v>32</v>
      </c>
      <c r="O4" s="91" t="s">
        <v>31</v>
      </c>
      <c r="P4" s="91" t="s">
        <v>32</v>
      </c>
    </row>
    <row r="5" spans="1:19" ht="18" customHeight="1" x14ac:dyDescent="0.2">
      <c r="A5" s="105">
        <v>1</v>
      </c>
      <c r="B5" s="188" t="s">
        <v>89</v>
      </c>
      <c r="C5" s="255">
        <v>561</v>
      </c>
      <c r="D5" s="255">
        <v>20</v>
      </c>
      <c r="E5" s="255">
        <v>562</v>
      </c>
      <c r="F5" s="255">
        <v>20</v>
      </c>
      <c r="G5" s="255">
        <v>560</v>
      </c>
      <c r="H5" s="255">
        <v>20</v>
      </c>
      <c r="I5" s="255">
        <v>550</v>
      </c>
      <c r="J5" s="255">
        <v>13</v>
      </c>
      <c r="K5" s="255">
        <v>558</v>
      </c>
      <c r="L5" s="255">
        <v>20</v>
      </c>
      <c r="M5" s="42"/>
      <c r="N5" s="42"/>
      <c r="O5" s="110">
        <f>C5+E5+G5+I5+K5</f>
        <v>2791</v>
      </c>
      <c r="P5" s="110">
        <f>D5+F5+H5+J5+L5+N5</f>
        <v>93</v>
      </c>
    </row>
    <row r="6" spans="1:19" ht="18" customHeight="1" x14ac:dyDescent="0.2">
      <c r="A6" s="106">
        <v>2</v>
      </c>
      <c r="B6" s="188" t="s">
        <v>34</v>
      </c>
      <c r="C6" s="41">
        <v>556</v>
      </c>
      <c r="D6" s="42">
        <v>16</v>
      </c>
      <c r="E6" s="42">
        <v>559</v>
      </c>
      <c r="F6" s="42">
        <v>16</v>
      </c>
      <c r="G6" s="42">
        <v>558</v>
      </c>
      <c r="H6" s="42">
        <v>16</v>
      </c>
      <c r="I6" s="42">
        <v>556</v>
      </c>
      <c r="J6" s="42">
        <v>20</v>
      </c>
      <c r="K6" s="42">
        <v>557</v>
      </c>
      <c r="L6" s="107">
        <v>16</v>
      </c>
      <c r="M6" s="42"/>
      <c r="N6" s="42"/>
      <c r="O6" s="110">
        <f>C6+E6+G6+I6+K6</f>
        <v>2786</v>
      </c>
      <c r="P6" s="110">
        <f>D6+F6+H6+J6+L6+N6</f>
        <v>84</v>
      </c>
    </row>
    <row r="7" spans="1:19" ht="18" customHeight="1" x14ac:dyDescent="0.2">
      <c r="A7" s="254">
        <v>3</v>
      </c>
      <c r="B7" s="189" t="s">
        <v>74</v>
      </c>
      <c r="C7" s="255">
        <v>555</v>
      </c>
      <c r="D7" s="255">
        <v>13</v>
      </c>
      <c r="E7" s="255">
        <v>539</v>
      </c>
      <c r="F7" s="255">
        <v>10</v>
      </c>
      <c r="G7" s="255">
        <v>534</v>
      </c>
      <c r="H7" s="255">
        <v>9</v>
      </c>
      <c r="I7" s="255">
        <v>552</v>
      </c>
      <c r="J7" s="255">
        <v>16</v>
      </c>
      <c r="K7" s="255">
        <v>536</v>
      </c>
      <c r="L7" s="255">
        <v>8</v>
      </c>
      <c r="M7" s="41"/>
      <c r="N7" s="41"/>
      <c r="O7" s="111">
        <f>C7+E7+G7+I7+K7</f>
        <v>2716</v>
      </c>
      <c r="P7" s="110">
        <f>D7+F7+H7+J7+L7+N7</f>
        <v>56</v>
      </c>
    </row>
    <row r="8" spans="1:19" ht="18" customHeight="1" x14ac:dyDescent="0.2">
      <c r="A8" s="256">
        <v>4</v>
      </c>
      <c r="B8" s="189" t="s">
        <v>103</v>
      </c>
      <c r="C8" s="255">
        <v>550</v>
      </c>
      <c r="D8" s="255">
        <v>11</v>
      </c>
      <c r="E8" s="255">
        <v>543</v>
      </c>
      <c r="F8" s="347">
        <v>9</v>
      </c>
      <c r="G8" s="255">
        <v>550</v>
      </c>
      <c r="H8" s="255">
        <v>13</v>
      </c>
      <c r="I8" s="255">
        <v>522</v>
      </c>
      <c r="J8" s="255">
        <v>8</v>
      </c>
      <c r="K8" s="255">
        <v>530</v>
      </c>
      <c r="L8" s="255">
        <v>6</v>
      </c>
      <c r="M8" s="41"/>
      <c r="N8" s="41"/>
      <c r="O8" s="111">
        <f>C8+E8+G8+I8+K8</f>
        <v>2695</v>
      </c>
      <c r="P8" s="110">
        <f>D8+F8+H8+J8+L8+N8</f>
        <v>47</v>
      </c>
    </row>
    <row r="9" spans="1:19" ht="18" customHeight="1" x14ac:dyDescent="0.2">
      <c r="A9" s="6">
        <v>5</v>
      </c>
      <c r="B9" s="188" t="s">
        <v>180</v>
      </c>
      <c r="C9" s="255">
        <v>542</v>
      </c>
      <c r="D9" s="255">
        <v>10</v>
      </c>
      <c r="E9" s="255">
        <v>534</v>
      </c>
      <c r="F9" s="255">
        <v>9</v>
      </c>
      <c r="G9" s="255">
        <v>516</v>
      </c>
      <c r="H9" s="255">
        <v>7</v>
      </c>
      <c r="I9" s="255">
        <v>543</v>
      </c>
      <c r="J9" s="255">
        <v>11</v>
      </c>
      <c r="K9" s="382">
        <v>542</v>
      </c>
      <c r="L9" s="255">
        <v>10</v>
      </c>
      <c r="M9" s="42"/>
      <c r="N9" s="42"/>
      <c r="O9" s="110">
        <f>C9+E9+G9+I9+K9</f>
        <v>2677</v>
      </c>
      <c r="P9" s="110">
        <f>D9+F9+H9+J9+L9+N9</f>
        <v>47</v>
      </c>
      <c r="S9" s="352"/>
    </row>
    <row r="10" spans="1:19" ht="18" customHeight="1" x14ac:dyDescent="0.2">
      <c r="A10" s="6">
        <v>6</v>
      </c>
      <c r="B10" s="188" t="s">
        <v>158</v>
      </c>
      <c r="C10" s="255">
        <v>528</v>
      </c>
      <c r="D10" s="255">
        <v>7</v>
      </c>
      <c r="E10" s="255">
        <v>530</v>
      </c>
      <c r="F10" s="255">
        <v>7</v>
      </c>
      <c r="G10" s="255">
        <v>541</v>
      </c>
      <c r="H10" s="255">
        <v>11</v>
      </c>
      <c r="I10" s="255">
        <v>537</v>
      </c>
      <c r="J10" s="255">
        <v>10</v>
      </c>
      <c r="K10" s="382">
        <v>542</v>
      </c>
      <c r="L10" s="255">
        <v>11</v>
      </c>
      <c r="M10" s="41"/>
      <c r="N10" s="41"/>
      <c r="O10" s="111">
        <f>C10+E10+G10+I10+K10</f>
        <v>2678</v>
      </c>
      <c r="P10" s="110">
        <f>D10+F10+H10+J10+L10+N10</f>
        <v>46</v>
      </c>
    </row>
    <row r="11" spans="1:19" ht="18" customHeight="1" x14ac:dyDescent="0.2">
      <c r="A11" s="6">
        <v>7</v>
      </c>
      <c r="B11" s="190" t="s">
        <v>9</v>
      </c>
      <c r="C11" s="42">
        <v>541</v>
      </c>
      <c r="D11" s="41">
        <v>9</v>
      </c>
      <c r="E11" s="41">
        <v>529</v>
      </c>
      <c r="F11" s="41">
        <v>6</v>
      </c>
      <c r="G11" s="41">
        <v>536</v>
      </c>
      <c r="H11" s="41">
        <v>10</v>
      </c>
      <c r="I11" s="41">
        <v>535</v>
      </c>
      <c r="J11" s="41">
        <v>9</v>
      </c>
      <c r="K11" s="41">
        <v>533</v>
      </c>
      <c r="L11" s="41">
        <v>7</v>
      </c>
      <c r="M11" s="41"/>
      <c r="N11" s="41"/>
      <c r="O11" s="111">
        <f>C11+E11+G11+I11+K11</f>
        <v>2674</v>
      </c>
      <c r="P11" s="110">
        <f>D11+F11+H11+J11+L11+N11</f>
        <v>41</v>
      </c>
    </row>
    <row r="12" spans="1:19" ht="18" customHeight="1" x14ac:dyDescent="0.2">
      <c r="A12" s="6">
        <v>8</v>
      </c>
      <c r="B12" s="189" t="s">
        <v>35</v>
      </c>
      <c r="C12" s="255">
        <v>511</v>
      </c>
      <c r="D12" s="255">
        <v>4</v>
      </c>
      <c r="E12" s="255">
        <v>548</v>
      </c>
      <c r="F12" s="255">
        <v>13</v>
      </c>
      <c r="G12" s="255">
        <v>521</v>
      </c>
      <c r="H12" s="255">
        <v>8</v>
      </c>
      <c r="I12" s="255">
        <v>331</v>
      </c>
      <c r="J12" s="255">
        <v>3</v>
      </c>
      <c r="K12" s="255">
        <v>543</v>
      </c>
      <c r="L12" s="255">
        <v>13</v>
      </c>
      <c r="M12" s="41"/>
      <c r="N12" s="41"/>
      <c r="O12" s="111">
        <f>C12+E12+G12+I12+K12</f>
        <v>2454</v>
      </c>
      <c r="P12" s="110">
        <f>D12+F12+H12+J12+L12+N12</f>
        <v>41</v>
      </c>
    </row>
    <row r="13" spans="1:19" ht="18" customHeight="1" x14ac:dyDescent="0.2">
      <c r="A13" s="6">
        <v>9</v>
      </c>
      <c r="B13" s="267" t="s">
        <v>164</v>
      </c>
      <c r="C13" s="255">
        <v>513</v>
      </c>
      <c r="D13" s="347">
        <v>5</v>
      </c>
      <c r="E13" s="255">
        <v>499</v>
      </c>
      <c r="F13" s="347">
        <v>4</v>
      </c>
      <c r="G13" s="255">
        <v>503</v>
      </c>
      <c r="H13" s="347">
        <v>5</v>
      </c>
      <c r="I13" s="255">
        <v>460</v>
      </c>
      <c r="J13" s="255">
        <v>5</v>
      </c>
      <c r="K13" s="255">
        <v>541</v>
      </c>
      <c r="L13" s="255">
        <v>9</v>
      </c>
      <c r="M13" s="42"/>
      <c r="N13" s="42"/>
      <c r="O13" s="110">
        <f>C13+E13+G13+I13+K13</f>
        <v>2516</v>
      </c>
      <c r="P13" s="110">
        <f>D13+F13+H13+J13+L13+N13</f>
        <v>28</v>
      </c>
    </row>
    <row r="14" spans="1:19" ht="18" customHeight="1" x14ac:dyDescent="0.2">
      <c r="A14" s="6">
        <v>10</v>
      </c>
      <c r="B14" s="188" t="s">
        <v>5</v>
      </c>
      <c r="C14" s="255">
        <v>530</v>
      </c>
      <c r="D14" s="255">
        <v>8</v>
      </c>
      <c r="E14" s="255">
        <v>534</v>
      </c>
      <c r="F14" s="255">
        <v>8</v>
      </c>
      <c r="G14" s="255">
        <v>350</v>
      </c>
      <c r="H14" s="255">
        <v>3</v>
      </c>
      <c r="I14" s="255">
        <v>342</v>
      </c>
      <c r="J14" s="255">
        <v>4</v>
      </c>
      <c r="K14" s="255">
        <v>343</v>
      </c>
      <c r="L14" s="255">
        <v>4</v>
      </c>
      <c r="M14" s="41"/>
      <c r="N14" s="41"/>
      <c r="O14" s="111">
        <f>C14+E14+G14+I14+K14</f>
        <v>2099</v>
      </c>
      <c r="P14" s="110">
        <f>D14+F14+H14+J14+L14+N14</f>
        <v>27</v>
      </c>
    </row>
    <row r="15" spans="1:19" ht="18" customHeight="1" x14ac:dyDescent="0.2">
      <c r="A15" s="6">
        <v>11</v>
      </c>
      <c r="B15" s="189" t="s">
        <v>163</v>
      </c>
      <c r="C15" s="255">
        <v>512</v>
      </c>
      <c r="D15" s="255">
        <v>5</v>
      </c>
      <c r="E15" s="255">
        <v>482</v>
      </c>
      <c r="F15" s="255">
        <v>4</v>
      </c>
      <c r="G15" s="255">
        <v>481</v>
      </c>
      <c r="H15" s="255">
        <v>4</v>
      </c>
      <c r="I15" s="255">
        <v>520</v>
      </c>
      <c r="J15" s="255">
        <v>7</v>
      </c>
      <c r="K15" s="255">
        <v>506</v>
      </c>
      <c r="L15" s="255">
        <v>5</v>
      </c>
      <c r="M15" s="41"/>
      <c r="N15" s="41"/>
      <c r="O15" s="111">
        <f>C15+E15+G15+I15+K15</f>
        <v>2501</v>
      </c>
      <c r="P15" s="110">
        <f>D15+F15+H15+J15+L15+N15</f>
        <v>25</v>
      </c>
    </row>
    <row r="16" spans="1:19" ht="18" customHeight="1" x14ac:dyDescent="0.2">
      <c r="A16" s="6">
        <v>12</v>
      </c>
      <c r="B16" s="189" t="s">
        <v>102</v>
      </c>
      <c r="C16" s="255">
        <v>473</v>
      </c>
      <c r="D16" s="255">
        <v>3</v>
      </c>
      <c r="E16" s="315">
        <v>477</v>
      </c>
      <c r="F16" s="255">
        <v>3</v>
      </c>
      <c r="G16" s="255">
        <v>494</v>
      </c>
      <c r="H16" s="255">
        <v>5</v>
      </c>
      <c r="I16" s="255">
        <v>487</v>
      </c>
      <c r="J16" s="255">
        <v>6</v>
      </c>
      <c r="K16" s="255">
        <v>300</v>
      </c>
      <c r="L16" s="255">
        <v>3</v>
      </c>
      <c r="M16" s="41"/>
      <c r="N16" s="41"/>
      <c r="O16" s="111">
        <f>C16+E16+G16+I16+K16</f>
        <v>2231</v>
      </c>
      <c r="P16" s="110">
        <f>D16+F16+H16+J16+L16+N16</f>
        <v>20</v>
      </c>
    </row>
    <row r="17" spans="1:19" ht="18" customHeight="1" x14ac:dyDescent="0.2">
      <c r="A17" s="4">
        <v>13</v>
      </c>
      <c r="B17" s="253"/>
      <c r="C17" s="41"/>
      <c r="D17" s="41"/>
      <c r="E17" s="43"/>
      <c r="F17" s="41"/>
      <c r="G17" s="41"/>
      <c r="H17" s="41"/>
      <c r="I17" s="41"/>
      <c r="J17" s="41"/>
      <c r="K17" s="41"/>
      <c r="L17" s="41"/>
      <c r="M17" s="41"/>
      <c r="N17" s="41"/>
      <c r="O17" s="111">
        <f t="shared" ref="O17" si="0">C17+E17+G17+I17+K17</f>
        <v>0</v>
      </c>
      <c r="P17" s="110">
        <f t="shared" ref="P17" si="1">D17+F17+H17+J17+L17+N17</f>
        <v>0</v>
      </c>
    </row>
    <row r="18" spans="1:19" x14ac:dyDescent="0.2">
      <c r="B18" s="250" t="s">
        <v>69</v>
      </c>
      <c r="C18" s="251">
        <f>SUM(C5:C16)/12</f>
        <v>531</v>
      </c>
      <c r="D18" s="251" t="s">
        <v>24</v>
      </c>
      <c r="E18" s="251">
        <f>SUM(E5:E16)/12</f>
        <v>528</v>
      </c>
      <c r="F18" s="251" t="s">
        <v>24</v>
      </c>
      <c r="G18" s="251">
        <f>SUM(G5:G16)/12</f>
        <v>512</v>
      </c>
      <c r="H18" s="251" t="s">
        <v>24</v>
      </c>
      <c r="I18" s="251">
        <f>SUM(I5:I15)/11.66</f>
        <v>467.23842195540306</v>
      </c>
      <c r="J18" s="251" t="s">
        <v>24</v>
      </c>
      <c r="K18" s="251">
        <f>SUM(K5:K17)/11</f>
        <v>548.27272727272725</v>
      </c>
      <c r="L18" s="251" t="s">
        <v>24</v>
      </c>
      <c r="M18" s="251">
        <f>SUM(M5:M17)/11</f>
        <v>0</v>
      </c>
      <c r="N18" s="9" t="s">
        <v>24</v>
      </c>
      <c r="O18" s="17" t="s">
        <v>24</v>
      </c>
      <c r="P18" s="7"/>
      <c r="Q18" s="3"/>
    </row>
    <row r="19" spans="1:19" x14ac:dyDescent="0.2">
      <c r="B19" s="250" t="s">
        <v>70</v>
      </c>
      <c r="C19" s="252">
        <f>(C5+C7+C8+C9+C10+C6)/6</f>
        <v>548.66666666666663</v>
      </c>
      <c r="D19" s="252"/>
      <c r="E19" s="252">
        <f>(E5+E6+E7+E8+E9+E10)/6</f>
        <v>544.5</v>
      </c>
      <c r="F19" s="252"/>
      <c r="G19" s="252">
        <f>(G5+G6+G7+G8+G11+G10)/6</f>
        <v>546.5</v>
      </c>
      <c r="H19" s="252"/>
      <c r="I19" s="252">
        <f>(I5+I6+I7+I8+I9+I10)/6</f>
        <v>543.33333333333337</v>
      </c>
      <c r="J19" s="252"/>
      <c r="K19" s="252">
        <f>(K5+K6+K7+K8+K9+K10)/6</f>
        <v>544.16666666666663</v>
      </c>
      <c r="L19" s="252"/>
      <c r="M19" s="252">
        <f>(M5+M6+M7+M11+M9+M10)/6</f>
        <v>0</v>
      </c>
      <c r="N19" s="48"/>
      <c r="O19" s="8"/>
      <c r="P19" s="7"/>
      <c r="Q19" s="3"/>
    </row>
    <row r="20" spans="1:19" ht="13.5" customHeight="1" x14ac:dyDescent="0.2">
      <c r="L20" s="302"/>
      <c r="M20" s="348"/>
      <c r="N20" s="329" t="s">
        <v>210</v>
      </c>
      <c r="O20" s="257"/>
      <c r="P20" s="257"/>
      <c r="Q20" s="231"/>
      <c r="R20" s="231" t="s">
        <v>209</v>
      </c>
      <c r="S20" s="231" t="s">
        <v>226</v>
      </c>
    </row>
    <row r="21" spans="1:19" x14ac:dyDescent="0.2">
      <c r="R21" s="231" t="s">
        <v>211</v>
      </c>
      <c r="S21" s="231" t="s">
        <v>227</v>
      </c>
    </row>
    <row r="22" spans="1:19" ht="3" customHeight="1" x14ac:dyDescent="0.3">
      <c r="A22" s="109" t="s">
        <v>115</v>
      </c>
    </row>
    <row r="23" spans="1:19" ht="17.25" customHeight="1" x14ac:dyDescent="0.3">
      <c r="A23" s="109" t="s">
        <v>116</v>
      </c>
      <c r="M23" s="349"/>
      <c r="N23" s="231" t="s">
        <v>251</v>
      </c>
      <c r="R23" s="231" t="s">
        <v>212</v>
      </c>
      <c r="S23" s="231" t="s">
        <v>226</v>
      </c>
    </row>
    <row r="24" spans="1:19" x14ac:dyDescent="0.2">
      <c r="R24" s="231" t="s">
        <v>213</v>
      </c>
      <c r="S24">
        <v>0</v>
      </c>
    </row>
    <row r="25" spans="1:19" ht="15" x14ac:dyDescent="0.2">
      <c r="A25" s="133" t="s">
        <v>204</v>
      </c>
      <c r="R25" s="231" t="s">
        <v>214</v>
      </c>
    </row>
    <row r="26" spans="1:19" ht="13.5" thickBot="1" x14ac:dyDescent="0.25">
      <c r="R26" s="231" t="s">
        <v>215</v>
      </c>
    </row>
    <row r="27" spans="1:19" x14ac:dyDescent="0.2">
      <c r="A27" s="142" t="s">
        <v>25</v>
      </c>
      <c r="B27" s="326">
        <v>43425</v>
      </c>
      <c r="C27" s="144" t="s">
        <v>66</v>
      </c>
      <c r="D27" s="145"/>
      <c r="E27" s="146"/>
      <c r="F27" s="146"/>
      <c r="G27" s="146"/>
      <c r="H27" s="146"/>
      <c r="I27" s="146"/>
      <c r="J27" s="146"/>
      <c r="K27" s="147"/>
    </row>
    <row r="28" spans="1:19" x14ac:dyDescent="0.2">
      <c r="A28" s="148"/>
      <c r="B28" s="149" t="s">
        <v>43</v>
      </c>
      <c r="C28" s="126" t="s">
        <v>121</v>
      </c>
      <c r="D28" s="127" t="s">
        <v>120</v>
      </c>
      <c r="E28" s="150"/>
      <c r="F28" s="150"/>
      <c r="G28" s="150"/>
      <c r="H28" s="150"/>
      <c r="I28" s="151"/>
      <c r="J28" s="150"/>
      <c r="K28" s="152"/>
    </row>
    <row r="29" spans="1:19" x14ac:dyDescent="0.2">
      <c r="A29" s="153">
        <v>1</v>
      </c>
      <c r="B29" s="130" t="s">
        <v>81</v>
      </c>
      <c r="C29" s="134">
        <v>1</v>
      </c>
      <c r="D29" s="131">
        <v>10</v>
      </c>
      <c r="E29" s="137" t="s">
        <v>123</v>
      </c>
      <c r="F29" s="138"/>
      <c r="G29" s="138"/>
      <c r="H29" s="138"/>
      <c r="I29" s="139" t="s">
        <v>67</v>
      </c>
      <c r="J29" s="138"/>
      <c r="K29" s="154"/>
    </row>
    <row r="30" spans="1:19" x14ac:dyDescent="0.2">
      <c r="A30" s="153">
        <v>2</v>
      </c>
      <c r="B30" s="130" t="s">
        <v>77</v>
      </c>
      <c r="C30" s="134">
        <v>3</v>
      </c>
      <c r="D30" s="131"/>
      <c r="E30" s="140" t="s">
        <v>156</v>
      </c>
      <c r="F30" s="141"/>
      <c r="G30" s="141"/>
      <c r="H30" s="141"/>
      <c r="I30" s="141" t="s">
        <v>198</v>
      </c>
      <c r="J30" s="141"/>
      <c r="K30" s="155"/>
    </row>
    <row r="31" spans="1:19" x14ac:dyDescent="0.2">
      <c r="A31" s="153">
        <v>3</v>
      </c>
      <c r="B31" s="131" t="s">
        <v>79</v>
      </c>
      <c r="C31" s="134"/>
      <c r="D31" s="131">
        <v>9</v>
      </c>
      <c r="E31" s="140" t="s">
        <v>124</v>
      </c>
      <c r="F31" s="141"/>
      <c r="G31" s="141"/>
      <c r="H31" s="141"/>
      <c r="I31" s="141" t="s">
        <v>178</v>
      </c>
      <c r="J31" s="141"/>
      <c r="K31" s="155"/>
    </row>
    <row r="32" spans="1:19" x14ac:dyDescent="0.2">
      <c r="A32" s="153">
        <v>4</v>
      </c>
      <c r="B32" s="130" t="s">
        <v>78</v>
      </c>
      <c r="C32" s="134">
        <v>3</v>
      </c>
      <c r="D32" s="131">
        <v>5</v>
      </c>
      <c r="E32" s="140"/>
      <c r="F32" s="141"/>
      <c r="G32" s="141"/>
      <c r="H32" s="141"/>
      <c r="I32" s="141" t="s">
        <v>171</v>
      </c>
      <c r="J32" s="141"/>
      <c r="K32" s="155"/>
    </row>
    <row r="33" spans="1:11" x14ac:dyDescent="0.2">
      <c r="A33" s="153">
        <v>5</v>
      </c>
      <c r="B33" s="132" t="s">
        <v>82</v>
      </c>
      <c r="C33" s="134">
        <v>3</v>
      </c>
      <c r="D33" s="131">
        <v>8</v>
      </c>
      <c r="E33" s="129"/>
      <c r="F33" s="128"/>
      <c r="G33" s="128"/>
      <c r="H33" s="128"/>
      <c r="I33" s="128"/>
      <c r="J33" s="128"/>
      <c r="K33" s="156"/>
    </row>
    <row r="34" spans="1:11" x14ac:dyDescent="0.2">
      <c r="A34" s="153">
        <v>6</v>
      </c>
      <c r="B34" s="131" t="s">
        <v>80</v>
      </c>
      <c r="C34" s="134"/>
      <c r="D34" s="131">
        <v>6</v>
      </c>
      <c r="E34" s="135" t="s">
        <v>122</v>
      </c>
      <c r="F34" s="136"/>
      <c r="G34" s="136"/>
      <c r="H34" s="136"/>
      <c r="I34" s="136"/>
      <c r="J34" s="136"/>
      <c r="K34" s="157"/>
    </row>
    <row r="35" spans="1:11" ht="13.5" thickBot="1" x14ac:dyDescent="0.25">
      <c r="A35" s="158"/>
      <c r="B35" s="159" t="s">
        <v>65</v>
      </c>
      <c r="C35" s="369">
        <f>SUM(C29:D34)</f>
        <v>48</v>
      </c>
      <c r="D35" s="370"/>
      <c r="E35" s="160"/>
      <c r="F35" s="161"/>
      <c r="G35" s="161"/>
      <c r="H35" s="161"/>
      <c r="I35" s="161"/>
      <c r="J35" s="161"/>
      <c r="K35" s="162"/>
    </row>
    <row r="36" spans="1:11" ht="13.5" thickBot="1" x14ac:dyDescent="0.25"/>
    <row r="37" spans="1:11" x14ac:dyDescent="0.2">
      <c r="A37" s="142" t="s">
        <v>126</v>
      </c>
      <c r="B37" s="326">
        <v>43453</v>
      </c>
      <c r="C37" s="144" t="s">
        <v>66</v>
      </c>
      <c r="D37" s="145"/>
      <c r="E37" s="146"/>
      <c r="F37" s="146"/>
      <c r="G37" s="146"/>
      <c r="H37" s="146"/>
      <c r="I37" s="146"/>
      <c r="J37" s="146"/>
      <c r="K37" s="147"/>
    </row>
    <row r="38" spans="1:11" x14ac:dyDescent="0.2">
      <c r="A38" s="148"/>
      <c r="B38" s="149" t="s">
        <v>43</v>
      </c>
      <c r="C38" s="126" t="s">
        <v>121</v>
      </c>
      <c r="D38" s="127" t="s">
        <v>120</v>
      </c>
      <c r="E38" s="150"/>
      <c r="F38" s="150"/>
      <c r="G38" s="150"/>
      <c r="H38" s="150"/>
      <c r="I38" s="151"/>
      <c r="J38" s="150"/>
      <c r="K38" s="152"/>
    </row>
    <row r="39" spans="1:11" x14ac:dyDescent="0.2">
      <c r="A39" s="153">
        <v>1</v>
      </c>
      <c r="B39" s="130" t="s">
        <v>81</v>
      </c>
      <c r="C39" s="134">
        <v>1</v>
      </c>
      <c r="D39" s="131">
        <v>8</v>
      </c>
      <c r="E39" s="137" t="s">
        <v>123</v>
      </c>
      <c r="F39" s="138"/>
      <c r="G39" s="138"/>
      <c r="H39" s="138"/>
      <c r="I39" s="139" t="s">
        <v>67</v>
      </c>
      <c r="J39" s="138"/>
      <c r="K39" s="154"/>
    </row>
    <row r="40" spans="1:11" x14ac:dyDescent="0.2">
      <c r="A40" s="153">
        <v>2</v>
      </c>
      <c r="B40" s="130" t="s">
        <v>77</v>
      </c>
      <c r="C40" s="134">
        <v>3</v>
      </c>
      <c r="D40" s="131"/>
      <c r="E40" s="140" t="s">
        <v>156</v>
      </c>
      <c r="F40" s="141"/>
      <c r="G40" s="141"/>
      <c r="H40" s="141"/>
      <c r="I40" s="141" t="s">
        <v>228</v>
      </c>
      <c r="J40" s="141"/>
      <c r="K40" s="155"/>
    </row>
    <row r="41" spans="1:11" x14ac:dyDescent="0.2">
      <c r="A41" s="153">
        <v>3</v>
      </c>
      <c r="B41" s="131" t="s">
        <v>79</v>
      </c>
      <c r="C41" s="134"/>
      <c r="D41" s="131">
        <v>8</v>
      </c>
      <c r="E41" s="140" t="s">
        <v>124</v>
      </c>
      <c r="F41" s="141"/>
      <c r="G41" s="141"/>
      <c r="H41" s="141"/>
      <c r="I41" s="141" t="s">
        <v>171</v>
      </c>
      <c r="J41" s="141"/>
      <c r="K41" s="155"/>
    </row>
    <row r="42" spans="1:11" x14ac:dyDescent="0.2">
      <c r="A42" s="153">
        <v>4</v>
      </c>
      <c r="B42" s="130" t="s">
        <v>78</v>
      </c>
      <c r="C42" s="134">
        <v>3</v>
      </c>
      <c r="D42" s="131">
        <v>5</v>
      </c>
      <c r="E42" s="140"/>
      <c r="F42" s="141"/>
      <c r="G42" s="141"/>
      <c r="H42" s="141"/>
      <c r="I42" s="141"/>
      <c r="J42" s="141"/>
      <c r="K42" s="155"/>
    </row>
    <row r="43" spans="1:11" x14ac:dyDescent="0.2">
      <c r="A43" s="153">
        <v>5</v>
      </c>
      <c r="B43" s="132" t="s">
        <v>82</v>
      </c>
      <c r="C43" s="134">
        <v>2</v>
      </c>
      <c r="D43" s="131">
        <v>8</v>
      </c>
      <c r="E43" s="129"/>
      <c r="F43" s="128"/>
      <c r="G43" s="128"/>
      <c r="H43" s="128"/>
      <c r="I43" s="128"/>
      <c r="J43" s="128"/>
      <c r="K43" s="156"/>
    </row>
    <row r="44" spans="1:11" x14ac:dyDescent="0.2">
      <c r="A44" s="153">
        <v>6</v>
      </c>
      <c r="B44" s="131" t="s">
        <v>80</v>
      </c>
      <c r="C44" s="134"/>
      <c r="D44" s="131">
        <v>6</v>
      </c>
      <c r="E44" s="135" t="s">
        <v>172</v>
      </c>
      <c r="F44" s="136"/>
      <c r="G44" s="136"/>
      <c r="H44" s="136"/>
      <c r="I44" s="136"/>
      <c r="J44" s="136"/>
      <c r="K44" s="157"/>
    </row>
    <row r="45" spans="1:11" ht="13.5" thickBot="1" x14ac:dyDescent="0.25">
      <c r="A45" s="158"/>
      <c r="B45" s="159" t="s">
        <v>65</v>
      </c>
      <c r="C45" s="369">
        <f>SUM(C39:D44)</f>
        <v>44</v>
      </c>
      <c r="D45" s="370"/>
      <c r="E45" s="160"/>
      <c r="F45" s="161"/>
      <c r="G45" s="161"/>
      <c r="H45" s="161"/>
      <c r="I45" s="161"/>
      <c r="J45" s="161"/>
      <c r="K45" s="162"/>
    </row>
    <row r="46" spans="1:11" ht="13.5" thickBot="1" x14ac:dyDescent="0.25"/>
    <row r="47" spans="1:11" x14ac:dyDescent="0.2">
      <c r="A47" s="142" t="s">
        <v>139</v>
      </c>
      <c r="B47" s="326">
        <v>43481</v>
      </c>
      <c r="C47" s="144" t="s">
        <v>66</v>
      </c>
      <c r="D47" s="145"/>
      <c r="E47" s="146"/>
      <c r="F47" s="146"/>
      <c r="G47" s="146"/>
      <c r="H47" s="146"/>
      <c r="I47" s="146"/>
      <c r="J47" s="146"/>
      <c r="K47" s="147"/>
    </row>
    <row r="48" spans="1:11" x14ac:dyDescent="0.2">
      <c r="A48" s="148"/>
      <c r="B48" s="149" t="s">
        <v>43</v>
      </c>
      <c r="C48" s="126" t="s">
        <v>121</v>
      </c>
      <c r="D48" s="127" t="s">
        <v>120</v>
      </c>
      <c r="E48" s="150"/>
      <c r="F48" s="150"/>
      <c r="G48" s="150"/>
      <c r="H48" s="150"/>
      <c r="I48" s="151"/>
      <c r="J48" s="150"/>
      <c r="K48" s="152"/>
    </row>
    <row r="49" spans="1:11" x14ac:dyDescent="0.2">
      <c r="A49" s="153">
        <v>1</v>
      </c>
      <c r="B49" s="130" t="s">
        <v>81</v>
      </c>
      <c r="C49" s="134">
        <v>1</v>
      </c>
      <c r="D49" s="131">
        <v>8</v>
      </c>
      <c r="E49" s="137" t="s">
        <v>123</v>
      </c>
      <c r="F49" s="138"/>
      <c r="G49" s="138"/>
      <c r="H49" s="138"/>
      <c r="I49" s="139" t="s">
        <v>67</v>
      </c>
      <c r="J49" s="138"/>
      <c r="K49" s="154"/>
    </row>
    <row r="50" spans="1:11" x14ac:dyDescent="0.2">
      <c r="A50" s="153">
        <v>2</v>
      </c>
      <c r="B50" s="130" t="s">
        <v>77</v>
      </c>
      <c r="C50" s="134">
        <v>2</v>
      </c>
      <c r="D50" s="131"/>
      <c r="E50" s="140" t="s">
        <v>156</v>
      </c>
      <c r="F50" s="141"/>
      <c r="G50" s="141"/>
      <c r="H50" s="141"/>
      <c r="I50" s="141" t="s">
        <v>198</v>
      </c>
      <c r="J50" s="141"/>
      <c r="K50" s="155"/>
    </row>
    <row r="51" spans="1:11" x14ac:dyDescent="0.2">
      <c r="A51" s="153">
        <v>3</v>
      </c>
      <c r="B51" s="131" t="s">
        <v>79</v>
      </c>
      <c r="C51" s="134"/>
      <c r="D51" s="131">
        <v>8</v>
      </c>
      <c r="E51" s="140" t="s">
        <v>124</v>
      </c>
      <c r="F51" s="141"/>
      <c r="G51" s="141"/>
      <c r="H51" s="141"/>
      <c r="I51" s="141" t="s">
        <v>240</v>
      </c>
      <c r="J51" s="141"/>
      <c r="K51" s="155"/>
    </row>
    <row r="52" spans="1:11" x14ac:dyDescent="0.2">
      <c r="A52" s="153">
        <v>4</v>
      </c>
      <c r="B52" s="130" t="s">
        <v>78</v>
      </c>
      <c r="C52" s="134">
        <v>3</v>
      </c>
      <c r="D52" s="131">
        <v>5</v>
      </c>
      <c r="E52" s="140"/>
      <c r="F52" s="141"/>
      <c r="G52" s="141"/>
      <c r="H52" s="141"/>
      <c r="I52" s="141" t="s">
        <v>171</v>
      </c>
      <c r="J52" s="141"/>
      <c r="K52" s="155"/>
    </row>
    <row r="53" spans="1:11" x14ac:dyDescent="0.2">
      <c r="A53" s="153">
        <v>5</v>
      </c>
      <c r="B53" s="132" t="s">
        <v>82</v>
      </c>
      <c r="C53" s="134">
        <v>3</v>
      </c>
      <c r="D53" s="131">
        <v>9</v>
      </c>
      <c r="E53" s="129"/>
      <c r="F53" s="128"/>
      <c r="G53" s="128"/>
      <c r="H53" s="128"/>
      <c r="I53" s="128"/>
      <c r="J53" s="128"/>
      <c r="K53" s="156"/>
    </row>
    <row r="54" spans="1:11" x14ac:dyDescent="0.2">
      <c r="A54" s="153">
        <v>6</v>
      </c>
      <c r="B54" s="131" t="s">
        <v>80</v>
      </c>
      <c r="C54" s="134">
        <v>1</v>
      </c>
      <c r="D54" s="131">
        <v>6</v>
      </c>
      <c r="E54" s="135" t="s">
        <v>172</v>
      </c>
      <c r="F54" s="136"/>
      <c r="G54" s="136"/>
      <c r="H54" s="136"/>
      <c r="I54" s="136"/>
      <c r="J54" s="136"/>
      <c r="K54" s="157"/>
    </row>
    <row r="55" spans="1:11" ht="13.5" thickBot="1" x14ac:dyDescent="0.25">
      <c r="A55" s="158"/>
      <c r="B55" s="159" t="s">
        <v>65</v>
      </c>
      <c r="C55" s="369">
        <f>SUM(C49:D54)</f>
        <v>46</v>
      </c>
      <c r="D55" s="370"/>
      <c r="E55" s="160"/>
      <c r="F55" s="161"/>
      <c r="G55" s="161"/>
      <c r="H55" s="161"/>
      <c r="I55" s="161"/>
      <c r="J55" s="161"/>
      <c r="K55" s="162"/>
    </row>
    <row r="56" spans="1:11" ht="13.5" thickBot="1" x14ac:dyDescent="0.25"/>
    <row r="57" spans="1:11" ht="25.15" customHeight="1" x14ac:dyDescent="0.2">
      <c r="A57" s="142" t="s">
        <v>143</v>
      </c>
      <c r="B57" s="326">
        <v>43523</v>
      </c>
      <c r="C57" s="144" t="s">
        <v>66</v>
      </c>
      <c r="D57" s="145"/>
      <c r="E57" s="376" t="s">
        <v>145</v>
      </c>
      <c r="F57" s="377"/>
      <c r="G57" s="377"/>
      <c r="H57" s="377"/>
      <c r="I57" s="377"/>
      <c r="J57" s="377"/>
      <c r="K57" s="378"/>
    </row>
    <row r="58" spans="1:11" x14ac:dyDescent="0.2">
      <c r="A58" s="148"/>
      <c r="B58" s="149" t="s">
        <v>43</v>
      </c>
      <c r="C58" s="126" t="s">
        <v>121</v>
      </c>
      <c r="D58" s="127" t="s">
        <v>120</v>
      </c>
      <c r="E58" s="140" t="s">
        <v>24</v>
      </c>
      <c r="F58" s="128" t="s">
        <v>124</v>
      </c>
      <c r="G58" s="128"/>
      <c r="H58" s="128"/>
      <c r="I58" s="128"/>
      <c r="J58" s="128"/>
      <c r="K58" s="156"/>
    </row>
    <row r="59" spans="1:11" x14ac:dyDescent="0.2">
      <c r="A59" s="153">
        <v>1</v>
      </c>
      <c r="B59" s="130" t="s">
        <v>81</v>
      </c>
      <c r="C59" s="134">
        <v>1</v>
      </c>
      <c r="D59" s="131">
        <v>9</v>
      </c>
      <c r="E59" s="137" t="s">
        <v>123</v>
      </c>
      <c r="F59" s="138"/>
      <c r="G59" s="138"/>
      <c r="H59" s="138"/>
      <c r="I59" s="139" t="s">
        <v>67</v>
      </c>
      <c r="J59" s="138"/>
      <c r="K59" s="154"/>
    </row>
    <row r="60" spans="1:11" x14ac:dyDescent="0.2">
      <c r="A60" s="153">
        <v>2</v>
      </c>
      <c r="B60" s="130" t="s">
        <v>77</v>
      </c>
      <c r="C60" s="134">
        <v>3</v>
      </c>
      <c r="D60" s="131"/>
      <c r="E60" s="140" t="s">
        <v>156</v>
      </c>
      <c r="F60" s="141"/>
      <c r="G60" s="141"/>
      <c r="H60" s="141"/>
      <c r="I60" s="141" t="s">
        <v>171</v>
      </c>
      <c r="J60" s="141"/>
      <c r="K60" s="155"/>
    </row>
    <row r="61" spans="1:11" x14ac:dyDescent="0.2">
      <c r="A61" s="153">
        <v>3</v>
      </c>
      <c r="B61" s="131" t="s">
        <v>79</v>
      </c>
      <c r="C61" s="134"/>
      <c r="D61" s="131">
        <v>6</v>
      </c>
      <c r="E61" s="140" t="s">
        <v>124</v>
      </c>
      <c r="F61" s="141"/>
      <c r="G61" s="141"/>
      <c r="H61" s="141"/>
      <c r="I61" s="141" t="s">
        <v>240</v>
      </c>
      <c r="J61" s="141"/>
      <c r="K61" s="155"/>
    </row>
    <row r="62" spans="1:11" x14ac:dyDescent="0.2">
      <c r="A62" s="153">
        <v>4</v>
      </c>
      <c r="B62" s="130" t="s">
        <v>78</v>
      </c>
      <c r="C62" s="134">
        <v>2</v>
      </c>
      <c r="D62" s="131">
        <v>5</v>
      </c>
      <c r="E62" s="140"/>
      <c r="F62" s="141"/>
      <c r="G62" s="141"/>
      <c r="H62" s="141"/>
      <c r="I62" s="141"/>
      <c r="J62" s="141"/>
      <c r="K62" s="155"/>
    </row>
    <row r="63" spans="1:11" x14ac:dyDescent="0.2">
      <c r="A63" s="153">
        <v>5</v>
      </c>
      <c r="B63" s="132" t="s">
        <v>82</v>
      </c>
      <c r="C63" s="134">
        <v>3</v>
      </c>
      <c r="D63" s="131">
        <v>8</v>
      </c>
      <c r="E63" s="129"/>
      <c r="F63" s="128"/>
      <c r="G63" s="128"/>
      <c r="H63" s="128"/>
      <c r="I63" s="128"/>
      <c r="J63" s="128"/>
      <c r="K63" s="156"/>
    </row>
    <row r="64" spans="1:11" x14ac:dyDescent="0.2">
      <c r="A64" s="153">
        <v>6</v>
      </c>
      <c r="B64" s="131" t="s">
        <v>80</v>
      </c>
      <c r="C64" s="134">
        <v>1</v>
      </c>
      <c r="D64" s="131">
        <v>5</v>
      </c>
      <c r="E64" s="135" t="s">
        <v>172</v>
      </c>
      <c r="F64" s="136"/>
      <c r="G64" s="136"/>
      <c r="H64" s="136"/>
      <c r="I64" s="136"/>
      <c r="J64" s="136"/>
      <c r="K64" s="157"/>
    </row>
    <row r="65" spans="1:11" ht="13.5" thickBot="1" x14ac:dyDescent="0.25">
      <c r="A65" s="158"/>
      <c r="B65" s="159" t="s">
        <v>65</v>
      </c>
      <c r="C65" s="369">
        <f>SUM(C59:D64)</f>
        <v>43</v>
      </c>
      <c r="D65" s="370"/>
      <c r="E65" s="160"/>
      <c r="F65" s="161"/>
      <c r="G65" s="161"/>
      <c r="H65" s="161"/>
      <c r="I65" s="161"/>
      <c r="J65" s="161"/>
      <c r="K65" s="162"/>
    </row>
    <row r="66" spans="1:11" ht="13.5" thickBot="1" x14ac:dyDescent="0.25"/>
    <row r="67" spans="1:11" ht="20.45" customHeight="1" x14ac:dyDescent="0.2">
      <c r="A67" s="142" t="s">
        <v>144</v>
      </c>
      <c r="B67" s="383">
        <v>43544</v>
      </c>
      <c r="C67" s="144" t="s">
        <v>66</v>
      </c>
      <c r="D67" s="145"/>
      <c r="E67" s="376" t="s">
        <v>145</v>
      </c>
      <c r="F67" s="377"/>
      <c r="G67" s="377"/>
      <c r="H67" s="377"/>
      <c r="I67" s="377"/>
      <c r="J67" s="377"/>
      <c r="K67" s="378"/>
    </row>
    <row r="68" spans="1:11" x14ac:dyDescent="0.2">
      <c r="A68" s="148"/>
      <c r="B68" s="149" t="s">
        <v>43</v>
      </c>
      <c r="C68" s="126" t="s">
        <v>121</v>
      </c>
      <c r="D68" s="127" t="s">
        <v>120</v>
      </c>
      <c r="E68" s="140" t="s">
        <v>24</v>
      </c>
      <c r="F68" s="128" t="s">
        <v>124</v>
      </c>
      <c r="G68" s="128"/>
      <c r="H68" s="128"/>
      <c r="I68" s="128"/>
      <c r="J68" s="128"/>
      <c r="K68" s="156"/>
    </row>
    <row r="69" spans="1:11" x14ac:dyDescent="0.2">
      <c r="A69" s="153">
        <v>1</v>
      </c>
      <c r="B69" s="130" t="s">
        <v>81</v>
      </c>
      <c r="C69" s="134">
        <v>1</v>
      </c>
      <c r="D69" s="131">
        <v>8</v>
      </c>
      <c r="E69" s="137" t="s">
        <v>123</v>
      </c>
      <c r="F69" s="138"/>
      <c r="G69" s="138"/>
      <c r="H69" s="138"/>
      <c r="I69" s="139" t="s">
        <v>67</v>
      </c>
      <c r="J69" s="195"/>
      <c r="K69" s="196"/>
    </row>
    <row r="70" spans="1:11" x14ac:dyDescent="0.2">
      <c r="A70" s="153">
        <v>2</v>
      </c>
      <c r="B70" s="130" t="s">
        <v>77</v>
      </c>
      <c r="C70" s="134">
        <v>2</v>
      </c>
      <c r="D70" s="131"/>
      <c r="E70" s="140" t="s">
        <v>156</v>
      </c>
      <c r="F70" s="141"/>
      <c r="G70" s="141"/>
      <c r="H70" s="141"/>
      <c r="I70" s="141"/>
      <c r="J70" s="141"/>
      <c r="K70" s="155"/>
    </row>
    <row r="71" spans="1:11" x14ac:dyDescent="0.2">
      <c r="A71" s="153">
        <v>3</v>
      </c>
      <c r="B71" s="131" t="s">
        <v>79</v>
      </c>
      <c r="C71" s="134"/>
      <c r="D71" s="131">
        <v>8</v>
      </c>
      <c r="E71" s="140" t="s">
        <v>124</v>
      </c>
      <c r="F71" s="141"/>
      <c r="G71" s="141"/>
      <c r="H71" s="141"/>
      <c r="I71" s="141" t="s">
        <v>240</v>
      </c>
      <c r="J71" s="141"/>
      <c r="K71" s="155"/>
    </row>
    <row r="72" spans="1:11" x14ac:dyDescent="0.2">
      <c r="A72" s="153">
        <v>4</v>
      </c>
      <c r="B72" s="130" t="s">
        <v>78</v>
      </c>
      <c r="C72" s="134">
        <v>2</v>
      </c>
      <c r="D72" s="131">
        <v>5</v>
      </c>
      <c r="E72" s="140"/>
      <c r="F72" s="141"/>
      <c r="G72" s="141"/>
      <c r="H72" s="141"/>
      <c r="I72" s="141" t="s">
        <v>171</v>
      </c>
      <c r="J72" s="141"/>
      <c r="K72" s="155"/>
    </row>
    <row r="73" spans="1:11" x14ac:dyDescent="0.2">
      <c r="A73" s="153">
        <v>5</v>
      </c>
      <c r="B73" s="132" t="s">
        <v>82</v>
      </c>
      <c r="C73" s="134">
        <v>3</v>
      </c>
      <c r="D73" s="131">
        <v>7</v>
      </c>
      <c r="E73" s="129"/>
      <c r="F73" s="141"/>
      <c r="G73" s="128"/>
      <c r="H73" s="128"/>
      <c r="I73" s="141"/>
      <c r="J73" s="128"/>
      <c r="K73" s="156"/>
    </row>
    <row r="74" spans="1:11" x14ac:dyDescent="0.2">
      <c r="A74" s="153">
        <v>6</v>
      </c>
      <c r="B74" s="131" t="s">
        <v>80</v>
      </c>
      <c r="C74" s="134"/>
      <c r="D74" s="131">
        <v>6</v>
      </c>
      <c r="E74" s="135" t="s">
        <v>172</v>
      </c>
      <c r="F74" s="136"/>
      <c r="G74" s="136"/>
      <c r="H74" s="136"/>
      <c r="I74" s="136"/>
      <c r="J74" s="136"/>
      <c r="K74" s="157"/>
    </row>
    <row r="75" spans="1:11" ht="13.5" thickBot="1" x14ac:dyDescent="0.25">
      <c r="A75" s="158"/>
      <c r="B75" s="159" t="s">
        <v>65</v>
      </c>
      <c r="C75" s="369">
        <f>SUM(C69:D74)</f>
        <v>42</v>
      </c>
      <c r="D75" s="370"/>
      <c r="E75" s="160"/>
      <c r="F75" s="161"/>
      <c r="G75" s="161"/>
      <c r="H75" s="161"/>
      <c r="I75" s="161"/>
      <c r="J75" s="161"/>
      <c r="K75" s="162"/>
    </row>
    <row r="76" spans="1:11" ht="13.5" thickBot="1" x14ac:dyDescent="0.25"/>
    <row r="77" spans="1:11" x14ac:dyDescent="0.2">
      <c r="A77" s="142" t="s">
        <v>152</v>
      </c>
      <c r="B77" s="143"/>
      <c r="C77" s="144" t="s">
        <v>66</v>
      </c>
      <c r="D77" s="145"/>
      <c r="E77" s="376" t="s">
        <v>145</v>
      </c>
      <c r="F77" s="377"/>
      <c r="G77" s="377"/>
      <c r="H77" s="377"/>
      <c r="I77" s="377"/>
      <c r="J77" s="377"/>
      <c r="K77" s="378"/>
    </row>
    <row r="78" spans="1:11" ht="17.25" customHeight="1" x14ac:dyDescent="0.2">
      <c r="A78" s="148"/>
      <c r="B78" s="149" t="s">
        <v>43</v>
      </c>
      <c r="C78" s="126" t="s">
        <v>121</v>
      </c>
      <c r="D78" s="127" t="s">
        <v>120</v>
      </c>
      <c r="E78" s="140" t="s">
        <v>24</v>
      </c>
      <c r="F78" s="128" t="s">
        <v>124</v>
      </c>
      <c r="G78" s="128"/>
      <c r="H78" s="128"/>
      <c r="I78" s="128"/>
      <c r="J78" s="128"/>
      <c r="K78" s="156"/>
    </row>
    <row r="79" spans="1:11" x14ac:dyDescent="0.2">
      <c r="A79" s="153">
        <v>1</v>
      </c>
      <c r="B79" s="130" t="s">
        <v>81</v>
      </c>
      <c r="C79" s="134"/>
      <c r="D79" s="131"/>
      <c r="E79" s="137" t="s">
        <v>123</v>
      </c>
      <c r="F79" s="138"/>
      <c r="G79" s="138"/>
      <c r="H79" s="138"/>
      <c r="I79" s="139" t="s">
        <v>67</v>
      </c>
      <c r="J79" s="195"/>
      <c r="K79" s="196"/>
    </row>
    <row r="80" spans="1:11" x14ac:dyDescent="0.2">
      <c r="A80" s="153">
        <v>2</v>
      </c>
      <c r="B80" s="130" t="s">
        <v>77</v>
      </c>
      <c r="C80" s="134"/>
      <c r="D80" s="131"/>
      <c r="E80" s="140" t="s">
        <v>156</v>
      </c>
      <c r="F80" s="141"/>
      <c r="G80" s="141"/>
      <c r="H80" s="141"/>
      <c r="I80" s="141"/>
      <c r="J80" s="141"/>
      <c r="K80" s="155"/>
    </row>
    <row r="81" spans="1:11" x14ac:dyDescent="0.2">
      <c r="A81" s="153">
        <v>3</v>
      </c>
      <c r="B81" s="131" t="s">
        <v>79</v>
      </c>
      <c r="C81" s="134"/>
      <c r="D81" s="131"/>
      <c r="E81" s="140" t="s">
        <v>124</v>
      </c>
      <c r="F81" s="141"/>
      <c r="G81" s="141"/>
      <c r="H81" s="141"/>
      <c r="I81" s="141"/>
      <c r="J81" s="141"/>
      <c r="K81" s="155"/>
    </row>
    <row r="82" spans="1:11" x14ac:dyDescent="0.2">
      <c r="A82" s="153">
        <v>4</v>
      </c>
      <c r="B82" s="130" t="s">
        <v>78</v>
      </c>
      <c r="C82" s="134"/>
      <c r="D82" s="131"/>
      <c r="E82" s="140"/>
      <c r="F82" s="141"/>
      <c r="G82" s="141"/>
      <c r="H82" s="141"/>
      <c r="I82" s="141"/>
      <c r="J82" s="141"/>
      <c r="K82" s="155"/>
    </row>
    <row r="83" spans="1:11" x14ac:dyDescent="0.2">
      <c r="A83" s="153">
        <v>5</v>
      </c>
      <c r="B83" s="132" t="s">
        <v>82</v>
      </c>
      <c r="C83" s="134"/>
      <c r="D83" s="131"/>
      <c r="E83" s="129"/>
      <c r="F83" s="128"/>
      <c r="G83" s="128"/>
      <c r="H83" s="128"/>
      <c r="I83" s="141"/>
      <c r="J83" s="128"/>
      <c r="K83" s="156"/>
    </row>
    <row r="84" spans="1:11" x14ac:dyDescent="0.2">
      <c r="A84" s="153">
        <v>6</v>
      </c>
      <c r="B84" s="131" t="s">
        <v>80</v>
      </c>
      <c r="C84" s="134"/>
      <c r="D84" s="131"/>
      <c r="E84" s="135" t="s">
        <v>24</v>
      </c>
      <c r="F84" s="136"/>
      <c r="G84" s="136"/>
      <c r="H84" s="136"/>
      <c r="I84" s="136"/>
      <c r="J84" s="136"/>
      <c r="K84" s="157"/>
    </row>
    <row r="85" spans="1:11" ht="13.5" thickBot="1" x14ac:dyDescent="0.25">
      <c r="A85" s="158"/>
      <c r="B85" s="159" t="s">
        <v>65</v>
      </c>
      <c r="C85" s="369">
        <f>SUM(C79:D84)</f>
        <v>0</v>
      </c>
      <c r="D85" s="370"/>
      <c r="E85" s="160"/>
      <c r="F85" s="161"/>
      <c r="G85" s="161"/>
      <c r="H85" s="161"/>
      <c r="I85" s="161"/>
      <c r="J85" s="161"/>
      <c r="K85" s="162"/>
    </row>
    <row r="97" spans="17:17" x14ac:dyDescent="0.2">
      <c r="Q97" s="3"/>
    </row>
  </sheetData>
  <sortState ref="B5:P16">
    <sortCondition descending="1" ref="P5:P16"/>
    <sortCondition descending="1" ref="O5:O16"/>
  </sortState>
  <mergeCells count="17">
    <mergeCell ref="E77:K77"/>
    <mergeCell ref="C85:D85"/>
    <mergeCell ref="C75:D75"/>
    <mergeCell ref="E67:K67"/>
    <mergeCell ref="E57:K57"/>
    <mergeCell ref="C65:D65"/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Normal="100" zoomScaleSheetLayoutView="100" workbookViewId="0">
      <selection activeCell="U63" sqref="U63"/>
    </sheetView>
  </sheetViews>
  <sheetFormatPr defaultRowHeight="12.75" x14ac:dyDescent="0.2"/>
  <cols>
    <col min="1" max="1" width="7.42578125" style="40" customWidth="1"/>
    <col min="2" max="2" width="19.7109375" style="10" customWidth="1"/>
    <col min="3" max="3" width="19.140625" customWidth="1"/>
    <col min="4" max="4" width="5.140625" style="44" customWidth="1"/>
    <col min="5" max="5" width="4.5703125" style="44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5" customWidth="1"/>
    <col min="19" max="19" width="5.5703125" style="45" customWidth="1"/>
    <col min="21" max="21" width="12.5703125" bestFit="1" customWidth="1"/>
    <col min="23" max="23" width="12.28515625" bestFit="1" customWidth="1"/>
    <col min="28" max="28" width="12.28515625" customWidth="1"/>
  </cols>
  <sheetData>
    <row r="1" spans="1:20" s="2" customFormat="1" ht="58.9" customHeight="1" x14ac:dyDescent="0.25">
      <c r="A1" s="39"/>
      <c r="B1" s="20"/>
      <c r="C1" s="30" t="s">
        <v>208</v>
      </c>
      <c r="D1" s="44"/>
      <c r="E1" s="4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5"/>
      <c r="S1" s="45"/>
    </row>
    <row r="2" spans="1:20" ht="25.5" customHeight="1" x14ac:dyDescent="0.2">
      <c r="A2" s="22" t="s">
        <v>30</v>
      </c>
      <c r="B2" s="23" t="s">
        <v>0</v>
      </c>
      <c r="C2" s="38" t="s">
        <v>1</v>
      </c>
      <c r="D2" s="247" t="s">
        <v>49</v>
      </c>
      <c r="E2" s="247" t="s">
        <v>50</v>
      </c>
      <c r="F2" s="248" t="s">
        <v>51</v>
      </c>
      <c r="G2" s="248" t="s">
        <v>52</v>
      </c>
      <c r="H2" s="248" t="s">
        <v>53</v>
      </c>
      <c r="I2" s="248" t="s">
        <v>54</v>
      </c>
      <c r="J2" s="248" t="s">
        <v>55</v>
      </c>
      <c r="K2" s="248" t="s">
        <v>56</v>
      </c>
      <c r="L2" s="248" t="s">
        <v>57</v>
      </c>
      <c r="M2" s="248" t="s">
        <v>58</v>
      </c>
      <c r="N2" s="248" t="s">
        <v>59</v>
      </c>
      <c r="O2" s="248" t="s">
        <v>60</v>
      </c>
      <c r="P2" s="248" t="s">
        <v>61</v>
      </c>
      <c r="Q2" s="249" t="s">
        <v>62</v>
      </c>
      <c r="R2" s="46" t="s">
        <v>63</v>
      </c>
      <c r="S2" s="46" t="s">
        <v>64</v>
      </c>
    </row>
    <row r="3" spans="1:20" ht="25.5" customHeight="1" x14ac:dyDescent="0.2">
      <c r="A3" s="61" t="s">
        <v>87</v>
      </c>
      <c r="B3" s="24" t="s">
        <v>81</v>
      </c>
      <c r="C3" s="25" t="s">
        <v>44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19" customFormat="1" ht="14.45" customHeight="1" x14ac:dyDescent="0.2">
      <c r="A4" s="365">
        <v>1</v>
      </c>
      <c r="B4" s="265" t="s">
        <v>132</v>
      </c>
      <c r="C4" s="303" t="s">
        <v>180</v>
      </c>
      <c r="D4" s="298">
        <v>175</v>
      </c>
      <c r="E4" s="299">
        <v>26</v>
      </c>
      <c r="F4" s="368">
        <v>167</v>
      </c>
      <c r="G4" s="346">
        <v>21</v>
      </c>
      <c r="H4" s="298">
        <v>170</v>
      </c>
      <c r="I4" s="70">
        <v>23</v>
      </c>
      <c r="J4" s="299">
        <v>178</v>
      </c>
      <c r="K4" s="70">
        <v>30</v>
      </c>
      <c r="L4" s="299">
        <v>180</v>
      </c>
      <c r="M4" s="70">
        <v>30</v>
      </c>
      <c r="N4" s="299"/>
      <c r="O4" s="70"/>
      <c r="P4" s="35">
        <f>D4+F4+H4+J4+L4+N4+-R4</f>
        <v>703</v>
      </c>
      <c r="Q4" s="35">
        <f>E4+G4+I4+K4+M4+O4+-S4</f>
        <v>109</v>
      </c>
      <c r="R4" s="47">
        <v>167</v>
      </c>
      <c r="S4" s="47">
        <v>21</v>
      </c>
      <c r="T4"/>
    </row>
    <row r="5" spans="1:20" ht="14.45" customHeight="1" x14ac:dyDescent="0.2">
      <c r="A5" s="366">
        <v>2</v>
      </c>
      <c r="B5" s="268" t="s">
        <v>160</v>
      </c>
      <c r="C5" s="303" t="s">
        <v>163</v>
      </c>
      <c r="D5" s="299">
        <v>178</v>
      </c>
      <c r="E5" s="299">
        <v>30</v>
      </c>
      <c r="F5" s="299">
        <v>169</v>
      </c>
      <c r="G5" s="70">
        <v>23</v>
      </c>
      <c r="H5" s="299">
        <v>173</v>
      </c>
      <c r="I5" s="299">
        <v>26</v>
      </c>
      <c r="J5" s="299">
        <v>166</v>
      </c>
      <c r="K5" s="70">
        <v>19</v>
      </c>
      <c r="L5" s="299">
        <v>174</v>
      </c>
      <c r="M5" s="70">
        <v>26</v>
      </c>
      <c r="N5" s="299"/>
      <c r="O5" s="70"/>
      <c r="P5" s="35">
        <f>D5+F5+H5+J5+L5+N5+-R5</f>
        <v>694</v>
      </c>
      <c r="Q5" s="35">
        <f>E5+G5+I5+K5+M5+O5+-S5</f>
        <v>105</v>
      </c>
      <c r="R5" s="47">
        <v>166</v>
      </c>
      <c r="S5" s="47">
        <v>19</v>
      </c>
    </row>
    <row r="6" spans="1:20" ht="14.45" customHeight="1" x14ac:dyDescent="0.2">
      <c r="A6" s="323">
        <v>3</v>
      </c>
      <c r="B6" s="367" t="s">
        <v>185</v>
      </c>
      <c r="C6" s="303" t="s">
        <v>180</v>
      </c>
      <c r="D6" s="299">
        <v>174</v>
      </c>
      <c r="E6" s="70">
        <v>23</v>
      </c>
      <c r="F6" s="330">
        <v>171</v>
      </c>
      <c r="G6" s="70">
        <v>26</v>
      </c>
      <c r="H6" s="330">
        <v>163</v>
      </c>
      <c r="I6" s="70">
        <v>21</v>
      </c>
      <c r="J6" s="299">
        <v>172</v>
      </c>
      <c r="K6" s="70">
        <v>26</v>
      </c>
      <c r="L6" s="299">
        <v>171</v>
      </c>
      <c r="M6" s="70">
        <v>23</v>
      </c>
      <c r="N6" s="299"/>
      <c r="O6" s="70"/>
      <c r="P6" s="35">
        <f>D6+F6+H6+J6+L6+N6+-R6</f>
        <v>688</v>
      </c>
      <c r="Q6" s="35">
        <f>E6+G6+I6+K6+M6+O6+-S6</f>
        <v>98</v>
      </c>
      <c r="R6" s="47">
        <v>163</v>
      </c>
      <c r="S6" s="47">
        <v>21</v>
      </c>
    </row>
    <row r="7" spans="1:20" ht="14.45" customHeight="1" x14ac:dyDescent="0.2">
      <c r="A7" s="50">
        <v>4</v>
      </c>
      <c r="B7" s="381" t="s">
        <v>184</v>
      </c>
      <c r="C7" s="303" t="s">
        <v>180</v>
      </c>
      <c r="D7" s="298">
        <v>169</v>
      </c>
      <c r="E7" s="70">
        <v>21</v>
      </c>
      <c r="F7" s="331">
        <v>172</v>
      </c>
      <c r="G7" s="70">
        <v>30</v>
      </c>
      <c r="H7" s="331">
        <v>159</v>
      </c>
      <c r="I7" s="70">
        <v>20</v>
      </c>
      <c r="J7" s="299">
        <v>169</v>
      </c>
      <c r="K7" s="70">
        <v>21</v>
      </c>
      <c r="L7" s="299">
        <v>167</v>
      </c>
      <c r="M7" s="70">
        <v>21</v>
      </c>
      <c r="N7" s="299"/>
      <c r="O7" s="70"/>
      <c r="P7" s="35">
        <f>D7+F7+H7+J7+L7+N7+-R7</f>
        <v>669</v>
      </c>
      <c r="Q7" s="35">
        <f>E7+G7+I7+K7+M7+O7+-S7</f>
        <v>92</v>
      </c>
      <c r="R7" s="47">
        <v>167</v>
      </c>
      <c r="S7" s="47">
        <v>21</v>
      </c>
    </row>
    <row r="8" spans="1:20" ht="14.45" customHeight="1" x14ac:dyDescent="0.2">
      <c r="A8" s="50">
        <v>5</v>
      </c>
      <c r="B8" s="265" t="s">
        <v>177</v>
      </c>
      <c r="C8" s="303" t="s">
        <v>163</v>
      </c>
      <c r="D8" s="298">
        <v>164</v>
      </c>
      <c r="E8" s="300">
        <v>19</v>
      </c>
      <c r="F8" s="333">
        <v>140</v>
      </c>
      <c r="G8" s="70">
        <v>18</v>
      </c>
      <c r="H8" s="333">
        <v>149</v>
      </c>
      <c r="I8" s="70">
        <v>18</v>
      </c>
      <c r="J8" s="299">
        <v>162</v>
      </c>
      <c r="K8" s="70">
        <v>18</v>
      </c>
      <c r="L8" s="299">
        <v>152</v>
      </c>
      <c r="M8" s="70">
        <v>19</v>
      </c>
      <c r="N8" s="299"/>
      <c r="O8" s="70"/>
      <c r="P8" s="35">
        <f>D8+F8+H8+J8+L8+N8+-R8</f>
        <v>627</v>
      </c>
      <c r="Q8" s="35">
        <f>E8+G8+I8+K8+M8+O8+-S8</f>
        <v>74</v>
      </c>
      <c r="R8" s="47">
        <v>140</v>
      </c>
      <c r="S8" s="47">
        <v>18</v>
      </c>
    </row>
    <row r="9" spans="1:20" ht="14.45" customHeight="1" x14ac:dyDescent="0.2">
      <c r="A9" s="50">
        <v>6</v>
      </c>
      <c r="B9" s="296" t="s">
        <v>142</v>
      </c>
      <c r="C9" s="305" t="s">
        <v>101</v>
      </c>
      <c r="D9" s="299">
        <v>164</v>
      </c>
      <c r="E9" s="70">
        <v>20</v>
      </c>
      <c r="F9" s="332">
        <v>166</v>
      </c>
      <c r="G9" s="70">
        <v>20</v>
      </c>
      <c r="H9" s="299">
        <v>173</v>
      </c>
      <c r="I9" s="70">
        <v>30</v>
      </c>
      <c r="J9" s="299">
        <v>170</v>
      </c>
      <c r="K9" s="70">
        <v>23</v>
      </c>
      <c r="L9" s="299">
        <v>0</v>
      </c>
      <c r="M9" s="70">
        <v>0</v>
      </c>
      <c r="N9" s="299"/>
      <c r="O9" s="70"/>
      <c r="P9" s="35">
        <f>D9+F9+H9+J9+L9+N9+-R9</f>
        <v>509</v>
      </c>
      <c r="Q9" s="35">
        <f>E9+G9+I9+K9+M9+O9+-S9</f>
        <v>73</v>
      </c>
      <c r="R9" s="47">
        <v>164</v>
      </c>
      <c r="S9" s="47">
        <v>20</v>
      </c>
    </row>
    <row r="10" spans="1:20" ht="14.45" customHeight="1" x14ac:dyDescent="0.2">
      <c r="A10" s="50">
        <v>7</v>
      </c>
      <c r="B10" s="364" t="s">
        <v>191</v>
      </c>
      <c r="C10" s="305" t="s">
        <v>101</v>
      </c>
      <c r="D10" s="298">
        <v>142</v>
      </c>
      <c r="E10" s="70">
        <v>17</v>
      </c>
      <c r="F10" s="333">
        <v>151</v>
      </c>
      <c r="G10" s="70">
        <v>19</v>
      </c>
      <c r="H10" s="333">
        <v>147</v>
      </c>
      <c r="I10" s="70">
        <v>17</v>
      </c>
      <c r="J10" s="299">
        <v>129</v>
      </c>
      <c r="K10" s="70">
        <v>15</v>
      </c>
      <c r="L10" s="299">
        <v>0</v>
      </c>
      <c r="M10" s="70">
        <v>0</v>
      </c>
      <c r="N10" s="299"/>
      <c r="O10" s="70"/>
      <c r="P10" s="35">
        <f>D10+F10+H10+J10+L10+N10+-R10</f>
        <v>569</v>
      </c>
      <c r="Q10" s="35">
        <f>E10+G10+I10+K10+M10+O10+-S10</f>
        <v>68</v>
      </c>
      <c r="R10" s="47">
        <v>0</v>
      </c>
      <c r="S10" s="47">
        <v>0</v>
      </c>
    </row>
    <row r="11" spans="1:20" ht="14.45" customHeight="1" x14ac:dyDescent="0.2">
      <c r="A11" s="50">
        <v>8</v>
      </c>
      <c r="B11" s="265" t="s">
        <v>190</v>
      </c>
      <c r="C11" s="303" t="s">
        <v>101</v>
      </c>
      <c r="D11" s="298">
        <v>123</v>
      </c>
      <c r="E11" s="299">
        <v>16</v>
      </c>
      <c r="F11" s="301">
        <v>0</v>
      </c>
      <c r="G11" s="70">
        <v>0</v>
      </c>
      <c r="H11" s="301">
        <v>143</v>
      </c>
      <c r="I11" s="70">
        <v>16</v>
      </c>
      <c r="J11" s="299">
        <v>140</v>
      </c>
      <c r="K11" s="70">
        <v>16</v>
      </c>
      <c r="L11" s="70">
        <v>151</v>
      </c>
      <c r="M11" s="70">
        <v>18</v>
      </c>
      <c r="N11" s="299"/>
      <c r="O11" s="70"/>
      <c r="P11" s="35">
        <f>D11+F11+H11+J11+L11+N11+-R11</f>
        <v>557</v>
      </c>
      <c r="Q11" s="35">
        <f>E11+G11+I11+K11+M11+O11+-S11</f>
        <v>66</v>
      </c>
      <c r="R11" s="47">
        <v>0</v>
      </c>
      <c r="S11" s="47">
        <v>0</v>
      </c>
    </row>
    <row r="12" spans="1:20" ht="14.45" customHeight="1" x14ac:dyDescent="0.2">
      <c r="A12" s="50">
        <v>9</v>
      </c>
      <c r="B12" s="296" t="s">
        <v>166</v>
      </c>
      <c r="C12" s="303" t="s">
        <v>101</v>
      </c>
      <c r="D12" s="299">
        <v>118</v>
      </c>
      <c r="E12" s="70">
        <v>15</v>
      </c>
      <c r="F12" s="300">
        <v>134</v>
      </c>
      <c r="G12" s="70">
        <v>16</v>
      </c>
      <c r="H12" s="300">
        <v>150</v>
      </c>
      <c r="I12" s="70">
        <v>19</v>
      </c>
      <c r="J12" s="70">
        <v>0</v>
      </c>
      <c r="K12" s="70">
        <v>0</v>
      </c>
      <c r="L12" s="70">
        <v>133</v>
      </c>
      <c r="M12" s="70">
        <v>16</v>
      </c>
      <c r="N12" s="70"/>
      <c r="O12" s="70"/>
      <c r="P12" s="35">
        <f>D12+F12+H12+J12+L12+N12+-R12</f>
        <v>535</v>
      </c>
      <c r="Q12" s="35">
        <f>E12+G12+I12+K12+M12+O12+-S12</f>
        <v>66</v>
      </c>
      <c r="R12" s="47">
        <v>0</v>
      </c>
      <c r="S12" s="47">
        <v>0</v>
      </c>
    </row>
    <row r="13" spans="1:20" ht="14.45" customHeight="1" x14ac:dyDescent="0.2">
      <c r="A13" s="50">
        <v>10</v>
      </c>
      <c r="B13" s="364" t="s">
        <v>192</v>
      </c>
      <c r="C13" s="303" t="s">
        <v>101</v>
      </c>
      <c r="D13" s="298">
        <v>143</v>
      </c>
      <c r="E13" s="70">
        <v>18</v>
      </c>
      <c r="F13" s="333">
        <v>136</v>
      </c>
      <c r="G13" s="70">
        <v>17</v>
      </c>
      <c r="H13" s="299">
        <v>0</v>
      </c>
      <c r="I13" s="70">
        <v>0</v>
      </c>
      <c r="J13" s="299">
        <v>153</v>
      </c>
      <c r="K13" s="70">
        <v>17</v>
      </c>
      <c r="L13" s="299">
        <v>0</v>
      </c>
      <c r="M13" s="70">
        <v>0</v>
      </c>
      <c r="N13" s="299"/>
      <c r="O13" s="70"/>
      <c r="P13" s="35">
        <f>D13+F13+H13+J13+L13+N13+-R13</f>
        <v>432</v>
      </c>
      <c r="Q13" s="35">
        <f>E13+G13+I13+K13+M13+O13+-S13</f>
        <v>52</v>
      </c>
      <c r="R13" s="47">
        <v>0</v>
      </c>
      <c r="S13" s="47">
        <v>0</v>
      </c>
    </row>
    <row r="14" spans="1:20" ht="14.45" customHeight="1" x14ac:dyDescent="0.2">
      <c r="A14" s="50">
        <v>11</v>
      </c>
      <c r="B14" s="296" t="s">
        <v>246</v>
      </c>
      <c r="C14" s="303" t="s">
        <v>163</v>
      </c>
      <c r="D14" s="299">
        <v>0</v>
      </c>
      <c r="E14" s="299">
        <v>0</v>
      </c>
      <c r="F14" s="299">
        <v>0</v>
      </c>
      <c r="G14" s="299">
        <v>0</v>
      </c>
      <c r="H14" s="299">
        <v>0</v>
      </c>
      <c r="I14" s="299">
        <v>0</v>
      </c>
      <c r="J14" s="299">
        <v>168</v>
      </c>
      <c r="K14" s="70">
        <v>20</v>
      </c>
      <c r="L14" s="299">
        <v>137</v>
      </c>
      <c r="M14" s="299">
        <v>17</v>
      </c>
      <c r="N14" s="299"/>
      <c r="O14" s="70"/>
      <c r="P14" s="56">
        <f>D14+F14+H14+J14+L14+N14+-R14</f>
        <v>305</v>
      </c>
      <c r="Q14" s="56">
        <f>E14+G14+I14+K14+M14+O14+-S14</f>
        <v>37</v>
      </c>
      <c r="R14" s="47">
        <v>0</v>
      </c>
      <c r="S14" s="47">
        <v>0</v>
      </c>
    </row>
    <row r="15" spans="1:20" ht="14.45" customHeight="1" x14ac:dyDescent="0.2">
      <c r="A15" s="50">
        <v>12</v>
      </c>
      <c r="B15" s="380" t="s">
        <v>248</v>
      </c>
      <c r="C15" s="14" t="s">
        <v>74</v>
      </c>
      <c r="D15" s="299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299">
        <v>166</v>
      </c>
      <c r="M15" s="299">
        <v>20</v>
      </c>
      <c r="N15" s="299"/>
      <c r="O15" s="70"/>
      <c r="P15" s="35">
        <f>D15+F15+H15+J15+L15+N15+-R15</f>
        <v>166</v>
      </c>
      <c r="Q15" s="35">
        <f>E15+G15+I15+K15+M15+O15+-S15</f>
        <v>20</v>
      </c>
      <c r="R15" s="47">
        <v>0</v>
      </c>
      <c r="S15" s="47">
        <v>0</v>
      </c>
    </row>
    <row r="16" spans="1:20" ht="14.45" customHeight="1" x14ac:dyDescent="0.2">
      <c r="A16" s="50"/>
      <c r="B16" s="31"/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35">
        <f t="shared" ref="P15:P16" si="0">D16+F16+H16+J16+L16+N16+-R16</f>
        <v>0</v>
      </c>
      <c r="Q16" s="35">
        <f t="shared" ref="Q15:Q16" si="1">E16+G16+I16+K16+M16+O16+-S16</f>
        <v>0</v>
      </c>
      <c r="R16" s="47"/>
      <c r="S16" s="47"/>
    </row>
    <row r="17" spans="1:31" ht="14.45" customHeight="1" x14ac:dyDescent="0.2">
      <c r="A17" s="61" t="s">
        <v>87</v>
      </c>
      <c r="B17" s="24" t="s">
        <v>77</v>
      </c>
      <c r="C17" s="25" t="s">
        <v>44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U17" s="287"/>
      <c r="V17" s="288"/>
      <c r="W17" s="289"/>
      <c r="X17" s="290"/>
      <c r="Y17" s="290"/>
      <c r="Z17" s="290"/>
      <c r="AA17" s="291"/>
      <c r="AB17" s="291"/>
    </row>
    <row r="18" spans="1:31" ht="14.45" customHeight="1" x14ac:dyDescent="0.2">
      <c r="A18" s="365">
        <v>1</v>
      </c>
      <c r="B18" s="265" t="s">
        <v>7</v>
      </c>
      <c r="C18" s="14" t="s">
        <v>193</v>
      </c>
      <c r="D18" s="299">
        <v>174</v>
      </c>
      <c r="E18" s="70">
        <v>30</v>
      </c>
      <c r="F18" s="332">
        <v>172</v>
      </c>
      <c r="G18" s="70">
        <v>30</v>
      </c>
      <c r="H18" s="332">
        <v>173</v>
      </c>
      <c r="I18" s="70">
        <v>30</v>
      </c>
      <c r="J18" s="70">
        <v>168</v>
      </c>
      <c r="K18" s="70">
        <v>30</v>
      </c>
      <c r="L18" s="70">
        <v>174</v>
      </c>
      <c r="M18" s="70">
        <v>30</v>
      </c>
      <c r="N18" s="70"/>
      <c r="O18" s="70"/>
      <c r="P18" s="35">
        <f>D18+F18+H18+J18+L18+N18+-R18</f>
        <v>693</v>
      </c>
      <c r="Q18" s="35">
        <f>E18+G18+I18+K18+M18+O18+-S18</f>
        <v>120</v>
      </c>
      <c r="R18" s="47">
        <v>168</v>
      </c>
      <c r="S18" s="47">
        <v>30</v>
      </c>
      <c r="U18" s="292"/>
      <c r="V18" s="288"/>
      <c r="W18" s="289"/>
      <c r="X18" s="293"/>
      <c r="Y18" s="293"/>
      <c r="Z18" s="293"/>
      <c r="AA18" s="293"/>
      <c r="AB18" s="294"/>
    </row>
    <row r="19" spans="1:31" ht="14.45" customHeight="1" x14ac:dyDescent="0.2">
      <c r="A19" s="366">
        <v>2</v>
      </c>
      <c r="B19" s="265" t="s">
        <v>4</v>
      </c>
      <c r="C19" s="14" t="s">
        <v>195</v>
      </c>
      <c r="D19" s="299">
        <v>171</v>
      </c>
      <c r="E19" s="70">
        <v>23</v>
      </c>
      <c r="F19" s="332">
        <v>171</v>
      </c>
      <c r="G19" s="70">
        <v>26</v>
      </c>
      <c r="H19" s="332">
        <v>166</v>
      </c>
      <c r="I19" s="70">
        <v>26</v>
      </c>
      <c r="J19" s="299">
        <v>0</v>
      </c>
      <c r="K19" s="70">
        <v>0</v>
      </c>
      <c r="L19" s="299">
        <v>172</v>
      </c>
      <c r="M19" s="70">
        <v>26</v>
      </c>
      <c r="N19" s="299"/>
      <c r="O19" s="70"/>
      <c r="P19" s="35">
        <f>D19+F19+H19+J19+L19+N19+-R19</f>
        <v>509</v>
      </c>
      <c r="Q19" s="35">
        <f>E19+G19+I19+K19+M19+O19+-S19</f>
        <v>78</v>
      </c>
      <c r="R19" s="47">
        <v>171</v>
      </c>
      <c r="S19" s="47">
        <v>23</v>
      </c>
      <c r="U19" s="292"/>
      <c r="V19" s="288"/>
      <c r="W19" s="289"/>
      <c r="X19" s="293"/>
      <c r="Y19" s="293"/>
      <c r="Z19" s="293"/>
      <c r="AA19" s="293"/>
      <c r="AB19" s="294"/>
    </row>
    <row r="20" spans="1:31" ht="14.45" customHeight="1" x14ac:dyDescent="0.2">
      <c r="A20" s="323">
        <v>3</v>
      </c>
      <c r="B20" s="265" t="s">
        <v>8</v>
      </c>
      <c r="C20" s="14" t="s">
        <v>195</v>
      </c>
      <c r="D20" s="299">
        <v>174</v>
      </c>
      <c r="E20" s="70">
        <v>26</v>
      </c>
      <c r="F20" s="332">
        <v>168</v>
      </c>
      <c r="G20" s="70">
        <v>23</v>
      </c>
      <c r="H20" s="299">
        <v>0</v>
      </c>
      <c r="I20" s="70">
        <v>0</v>
      </c>
      <c r="J20" s="299">
        <v>162</v>
      </c>
      <c r="K20" s="70">
        <v>26</v>
      </c>
      <c r="L20" s="299">
        <v>0</v>
      </c>
      <c r="M20" s="70">
        <v>0</v>
      </c>
      <c r="N20" s="299"/>
      <c r="O20" s="70"/>
      <c r="P20" s="35">
        <f>D20+F20+H20+J20+L20+N20+-R20</f>
        <v>504</v>
      </c>
      <c r="Q20" s="35">
        <f>E20+G20+I20+K20+M20+O20+-S20</f>
        <v>75</v>
      </c>
      <c r="R20" s="47">
        <v>0</v>
      </c>
      <c r="S20" s="47">
        <v>0</v>
      </c>
      <c r="U20" s="292"/>
      <c r="V20" s="288"/>
      <c r="W20" s="289"/>
      <c r="X20" s="295"/>
      <c r="Y20" s="295"/>
      <c r="Z20" s="295"/>
      <c r="AA20" s="293"/>
      <c r="AB20" s="294"/>
    </row>
    <row r="21" spans="1:31" ht="14.45" customHeight="1" x14ac:dyDescent="0.2">
      <c r="A21" s="50">
        <v>4</v>
      </c>
      <c r="B21" s="265" t="s">
        <v>245</v>
      </c>
      <c r="C21" s="14" t="s">
        <v>196</v>
      </c>
      <c r="D21" s="299">
        <v>0</v>
      </c>
      <c r="E21" s="70">
        <v>0</v>
      </c>
      <c r="F21" s="299">
        <v>0</v>
      </c>
      <c r="G21" s="70">
        <v>0</v>
      </c>
      <c r="H21" s="299">
        <v>0</v>
      </c>
      <c r="I21" s="70">
        <v>0</v>
      </c>
      <c r="J21" s="299">
        <v>109</v>
      </c>
      <c r="K21" s="70">
        <v>23</v>
      </c>
      <c r="L21" s="299">
        <v>0</v>
      </c>
      <c r="M21" s="70">
        <v>0</v>
      </c>
      <c r="N21" s="299"/>
      <c r="O21" s="70"/>
      <c r="P21" s="35">
        <f>D21+F21+H21+J21+L21+N21+-R21</f>
        <v>109</v>
      </c>
      <c r="Q21" s="35">
        <f>E21+G21+I21+K21+M21+O21+-S21</f>
        <v>23</v>
      </c>
      <c r="R21" s="47">
        <v>0</v>
      </c>
      <c r="S21" s="47">
        <v>0</v>
      </c>
      <c r="U21" s="292"/>
      <c r="V21" s="288"/>
      <c r="W21" s="289"/>
      <c r="X21" s="295"/>
      <c r="Y21" s="295"/>
      <c r="Z21" s="295"/>
      <c r="AA21" s="293"/>
      <c r="AB21" s="294"/>
    </row>
    <row r="22" spans="1:31" ht="14.45" customHeight="1" x14ac:dyDescent="0.2">
      <c r="A22" s="50">
        <v>5</v>
      </c>
      <c r="B22" s="265"/>
      <c r="C22" s="14"/>
      <c r="D22" s="299"/>
      <c r="E22" s="70"/>
      <c r="F22" s="299"/>
      <c r="G22" s="70"/>
      <c r="H22" s="299"/>
      <c r="I22" s="70"/>
      <c r="J22" s="70"/>
      <c r="K22" s="70"/>
      <c r="L22" s="70"/>
      <c r="M22" s="70"/>
      <c r="N22" s="70"/>
      <c r="O22" s="70"/>
      <c r="P22" s="35">
        <f>D22+F22+H22+J22+L22+N22+-R22</f>
        <v>0</v>
      </c>
      <c r="Q22" s="35">
        <f>E22+G22+I22+K22+M22+O22+-S22</f>
        <v>0</v>
      </c>
      <c r="R22" s="47">
        <v>0</v>
      </c>
      <c r="S22" s="47">
        <v>0</v>
      </c>
    </row>
    <row r="23" spans="1:31" ht="14.45" customHeight="1" x14ac:dyDescent="0.2">
      <c r="A23" s="50">
        <v>6</v>
      </c>
      <c r="B23" s="26"/>
      <c r="C23" s="14"/>
      <c r="D23" s="12"/>
      <c r="E23" s="5"/>
      <c r="F23" s="12"/>
      <c r="G23" s="5"/>
      <c r="H23" s="12"/>
      <c r="I23" s="5"/>
      <c r="J23" s="5"/>
      <c r="K23" s="5"/>
      <c r="L23" s="5"/>
      <c r="M23" s="5"/>
      <c r="N23" s="5"/>
      <c r="O23" s="5"/>
      <c r="P23" s="35"/>
      <c r="Q23" s="35"/>
      <c r="R23" s="47"/>
      <c r="S23" s="47"/>
    </row>
    <row r="24" spans="1:31" ht="14.45" customHeight="1" x14ac:dyDescent="0.2">
      <c r="A24" s="61" t="s">
        <v>87</v>
      </c>
      <c r="B24" s="27" t="s">
        <v>79</v>
      </c>
      <c r="C24" s="25" t="s">
        <v>44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U24" s="269"/>
      <c r="V24" s="270"/>
      <c r="W24" s="271"/>
      <c r="X24" s="272"/>
      <c r="Y24" s="273"/>
      <c r="Z24" s="274"/>
      <c r="AA24" s="274"/>
      <c r="AB24" s="274"/>
      <c r="AC24" s="275"/>
      <c r="AD24" s="276"/>
      <c r="AE24" s="277"/>
    </row>
    <row r="25" spans="1:31" ht="14.45" customHeight="1" x14ac:dyDescent="0.2">
      <c r="A25" s="365">
        <v>1</v>
      </c>
      <c r="B25" s="265" t="s">
        <v>11</v>
      </c>
      <c r="C25" s="14" t="s">
        <v>193</v>
      </c>
      <c r="D25" s="299">
        <v>164</v>
      </c>
      <c r="E25" s="70">
        <v>23</v>
      </c>
      <c r="F25" s="299">
        <v>181</v>
      </c>
      <c r="G25" s="70">
        <v>30</v>
      </c>
      <c r="H25" s="299">
        <v>176</v>
      </c>
      <c r="I25" s="70">
        <v>30</v>
      </c>
      <c r="J25" s="299">
        <v>181</v>
      </c>
      <c r="K25" s="70">
        <v>30</v>
      </c>
      <c r="L25" s="299">
        <v>171</v>
      </c>
      <c r="M25" s="70">
        <v>26</v>
      </c>
      <c r="N25" s="299"/>
      <c r="O25" s="70"/>
      <c r="P25" s="35">
        <f>D25+F25+H25+J25+L25+N25+-R25</f>
        <v>709</v>
      </c>
      <c r="Q25" s="35">
        <f>E25+G25+I25+K25+M25+O25+-S25</f>
        <v>116</v>
      </c>
      <c r="R25" s="47">
        <v>164</v>
      </c>
      <c r="S25" s="47">
        <v>23</v>
      </c>
      <c r="U25" s="269"/>
      <c r="V25" s="278"/>
      <c r="W25" s="279"/>
      <c r="X25" s="280"/>
      <c r="Y25" s="281"/>
      <c r="Z25" s="282"/>
      <c r="AA25" s="282"/>
      <c r="AB25" s="282"/>
      <c r="AC25" s="283"/>
      <c r="AD25" s="284"/>
      <c r="AE25" s="277"/>
    </row>
    <row r="26" spans="1:31" ht="14.45" customHeight="1" x14ac:dyDescent="0.2">
      <c r="A26" s="366">
        <v>2</v>
      </c>
      <c r="B26" s="265" t="s">
        <v>68</v>
      </c>
      <c r="C26" s="14" t="s">
        <v>103</v>
      </c>
      <c r="D26" s="299">
        <v>175</v>
      </c>
      <c r="E26" s="70">
        <v>30</v>
      </c>
      <c r="F26" s="330">
        <v>164</v>
      </c>
      <c r="G26" s="70">
        <v>23</v>
      </c>
      <c r="H26" s="299">
        <v>170</v>
      </c>
      <c r="I26" s="70">
        <v>26</v>
      </c>
      <c r="J26" s="299">
        <v>169</v>
      </c>
      <c r="K26" s="70">
        <v>26</v>
      </c>
      <c r="L26" s="299">
        <v>183</v>
      </c>
      <c r="M26" s="70">
        <v>30</v>
      </c>
      <c r="N26" s="299"/>
      <c r="O26" s="70"/>
      <c r="P26" s="35">
        <f>D26+F26+H26+J26+L26+N26+-R26</f>
        <v>697</v>
      </c>
      <c r="Q26" s="35">
        <f>E26+G26+I26+K26+M26+O26+-S26</f>
        <v>112</v>
      </c>
      <c r="R26" s="47">
        <v>164</v>
      </c>
      <c r="S26" s="47">
        <v>23</v>
      </c>
      <c r="U26" s="269"/>
      <c r="V26" s="278"/>
      <c r="W26" s="279"/>
      <c r="X26" s="280"/>
      <c r="Y26" s="281"/>
      <c r="Z26" s="283"/>
      <c r="AA26" s="283"/>
      <c r="AB26" s="283"/>
      <c r="AC26" s="283"/>
      <c r="AD26" s="284"/>
      <c r="AE26" s="277"/>
    </row>
    <row r="27" spans="1:31" ht="14.45" customHeight="1" x14ac:dyDescent="0.2">
      <c r="A27" s="323">
        <v>3</v>
      </c>
      <c r="B27" s="265" t="s">
        <v>12</v>
      </c>
      <c r="C27" s="14" t="s">
        <v>9</v>
      </c>
      <c r="D27" s="299">
        <v>166</v>
      </c>
      <c r="E27" s="70">
        <v>26</v>
      </c>
      <c r="F27" s="330">
        <v>161</v>
      </c>
      <c r="G27" s="70">
        <v>21</v>
      </c>
      <c r="H27" s="330">
        <v>156</v>
      </c>
      <c r="I27" s="70">
        <v>19</v>
      </c>
      <c r="J27" s="299">
        <v>0</v>
      </c>
      <c r="K27" s="70">
        <v>0</v>
      </c>
      <c r="L27" s="299">
        <v>163</v>
      </c>
      <c r="M27" s="70">
        <v>21</v>
      </c>
      <c r="N27" s="299"/>
      <c r="O27" s="70"/>
      <c r="P27" s="35">
        <f>D27+F27+H27+J27+L27+N27+-R27</f>
        <v>646</v>
      </c>
      <c r="Q27" s="35">
        <f>E27+G27+I27+K27+M27+O27+-S27</f>
        <v>87</v>
      </c>
      <c r="R27" s="47">
        <v>0</v>
      </c>
      <c r="S27" s="47">
        <v>0</v>
      </c>
      <c r="U27" s="269"/>
      <c r="V27" s="278"/>
      <c r="W27" s="279"/>
      <c r="X27" s="280"/>
      <c r="Y27" s="281"/>
      <c r="Z27" s="283"/>
      <c r="AA27" s="283"/>
      <c r="AB27" s="283"/>
      <c r="AC27" s="283"/>
      <c r="AD27" s="284"/>
      <c r="AE27" s="277"/>
    </row>
    <row r="28" spans="1:31" ht="14.45" customHeight="1" x14ac:dyDescent="0.2">
      <c r="A28" s="50">
        <v>4</v>
      </c>
      <c r="B28" s="265" t="s">
        <v>16</v>
      </c>
      <c r="C28" s="14" t="s">
        <v>194</v>
      </c>
      <c r="D28" s="299">
        <v>144</v>
      </c>
      <c r="E28" s="299">
        <v>17</v>
      </c>
      <c r="F28" s="330">
        <v>170</v>
      </c>
      <c r="G28" s="70">
        <v>26</v>
      </c>
      <c r="H28" s="299">
        <v>151</v>
      </c>
      <c r="I28" s="70">
        <v>18</v>
      </c>
      <c r="J28" s="299">
        <v>159</v>
      </c>
      <c r="K28" s="70">
        <v>21</v>
      </c>
      <c r="L28" s="299">
        <v>160</v>
      </c>
      <c r="M28" s="70">
        <v>20</v>
      </c>
      <c r="N28" s="299"/>
      <c r="O28" s="299"/>
      <c r="P28" s="35">
        <f>D28+F28+H28+J28+L28+N28+-R28</f>
        <v>640</v>
      </c>
      <c r="Q28" s="35">
        <f>E28+G28+I28+K28+M28+O28+-S28</f>
        <v>85</v>
      </c>
      <c r="R28" s="47">
        <v>144</v>
      </c>
      <c r="S28" s="47">
        <v>17</v>
      </c>
      <c r="U28" s="269"/>
      <c r="V28" s="278"/>
      <c r="W28" s="279"/>
      <c r="X28" s="280"/>
      <c r="Y28" s="281"/>
      <c r="Z28" s="283"/>
      <c r="AA28" s="283"/>
      <c r="AB28" s="283"/>
      <c r="AC28" s="283"/>
      <c r="AD28" s="284"/>
      <c r="AE28" s="277"/>
    </row>
    <row r="29" spans="1:31" ht="14.45" customHeight="1" x14ac:dyDescent="0.2">
      <c r="A29" s="50">
        <v>5</v>
      </c>
      <c r="B29" s="265" t="s">
        <v>13</v>
      </c>
      <c r="C29" s="14" t="s">
        <v>9</v>
      </c>
      <c r="D29" s="299">
        <v>152</v>
      </c>
      <c r="E29" s="299">
        <v>19</v>
      </c>
      <c r="F29" s="330">
        <v>161</v>
      </c>
      <c r="G29" s="70">
        <v>20</v>
      </c>
      <c r="H29" s="330">
        <v>163</v>
      </c>
      <c r="I29" s="70">
        <v>23</v>
      </c>
      <c r="J29" s="299">
        <v>160</v>
      </c>
      <c r="K29" s="70">
        <v>23</v>
      </c>
      <c r="L29" s="299">
        <v>153</v>
      </c>
      <c r="M29" s="70">
        <v>17</v>
      </c>
      <c r="N29" s="299"/>
      <c r="O29" s="70"/>
      <c r="P29" s="35">
        <f>D29+F29+H29+J29+L29+N29+-R29</f>
        <v>636</v>
      </c>
      <c r="Q29" s="35">
        <f>E29+G29+I29+K29+M29+O29+-S29</f>
        <v>85</v>
      </c>
      <c r="R29" s="47">
        <v>153</v>
      </c>
      <c r="S29" s="47">
        <v>17</v>
      </c>
      <c r="U29" s="269"/>
      <c r="V29" s="278"/>
      <c r="W29" s="279"/>
      <c r="X29" s="280"/>
      <c r="Y29" s="281"/>
      <c r="Z29" s="283"/>
      <c r="AA29" s="283"/>
      <c r="AB29" s="283"/>
      <c r="AC29" s="283"/>
      <c r="AD29" s="284"/>
      <c r="AE29" s="277"/>
    </row>
    <row r="30" spans="1:31" ht="14.45" customHeight="1" x14ac:dyDescent="0.2">
      <c r="A30" s="50">
        <v>6</v>
      </c>
      <c r="B30" s="265" t="s">
        <v>125</v>
      </c>
      <c r="C30" s="14" t="s">
        <v>196</v>
      </c>
      <c r="D30" s="299">
        <v>162</v>
      </c>
      <c r="E30" s="70">
        <v>21</v>
      </c>
      <c r="F30" s="330">
        <v>159</v>
      </c>
      <c r="G30" s="70">
        <v>19</v>
      </c>
      <c r="H30" s="330">
        <v>159</v>
      </c>
      <c r="I30" s="70">
        <v>20</v>
      </c>
      <c r="J30" s="299">
        <v>0</v>
      </c>
      <c r="K30" s="70">
        <v>0</v>
      </c>
      <c r="L30" s="299">
        <v>163</v>
      </c>
      <c r="M30" s="70">
        <v>23</v>
      </c>
      <c r="N30" s="299"/>
      <c r="O30" s="70"/>
      <c r="P30" s="35">
        <f>D30+F30+H30+J30+L30+N30+-R30</f>
        <v>643</v>
      </c>
      <c r="Q30" s="35">
        <f>E30+G30+I30+K30+M30+O30+-S30</f>
        <v>83</v>
      </c>
      <c r="R30" s="47">
        <v>0</v>
      </c>
      <c r="S30" s="47">
        <v>0</v>
      </c>
      <c r="U30" s="269"/>
      <c r="V30" s="285"/>
      <c r="W30" s="279"/>
      <c r="X30" s="280"/>
      <c r="Y30" s="281"/>
      <c r="Z30" s="283"/>
      <c r="AA30" s="283"/>
      <c r="AB30" s="286"/>
      <c r="AC30" s="283"/>
      <c r="AD30" s="284"/>
      <c r="AE30" s="277"/>
    </row>
    <row r="31" spans="1:31" ht="14.45" customHeight="1" x14ac:dyDescent="0.2">
      <c r="A31" s="50">
        <v>7</v>
      </c>
      <c r="B31" s="265" t="s">
        <v>10</v>
      </c>
      <c r="C31" s="14" t="s">
        <v>9</v>
      </c>
      <c r="D31" s="299">
        <v>161</v>
      </c>
      <c r="E31" s="70">
        <v>20</v>
      </c>
      <c r="F31" s="330">
        <v>159</v>
      </c>
      <c r="G31" s="70">
        <v>18</v>
      </c>
      <c r="H31" s="330">
        <v>161</v>
      </c>
      <c r="I31" s="70">
        <v>21</v>
      </c>
      <c r="J31" s="299">
        <v>150</v>
      </c>
      <c r="K31" s="70">
        <v>20</v>
      </c>
      <c r="L31" s="299">
        <v>154</v>
      </c>
      <c r="M31" s="70">
        <v>18</v>
      </c>
      <c r="N31" s="299"/>
      <c r="O31" s="70"/>
      <c r="P31" s="35">
        <f>D31+F31+H31+J31+L31+N31+-R31</f>
        <v>631</v>
      </c>
      <c r="Q31" s="35">
        <f>E31+G31+I31+K31+M31+O31+-S31</f>
        <v>79</v>
      </c>
      <c r="R31" s="47">
        <v>154</v>
      </c>
      <c r="S31" s="47">
        <v>18</v>
      </c>
      <c r="U31" s="269"/>
      <c r="V31" s="278"/>
      <c r="W31" s="279"/>
      <c r="X31" s="280"/>
      <c r="Y31" s="281"/>
      <c r="Z31" s="283"/>
      <c r="AA31" s="283"/>
      <c r="AB31" s="283"/>
      <c r="AC31" s="283"/>
      <c r="AD31" s="284"/>
      <c r="AE31" s="277"/>
    </row>
    <row r="32" spans="1:31" ht="14.45" customHeight="1" x14ac:dyDescent="0.2">
      <c r="A32" s="50">
        <v>8</v>
      </c>
      <c r="B32" s="265" t="s">
        <v>93</v>
      </c>
      <c r="C32" s="14" t="s">
        <v>196</v>
      </c>
      <c r="D32" s="299">
        <v>148</v>
      </c>
      <c r="E32" s="299">
        <v>18</v>
      </c>
      <c r="F32" s="330">
        <v>141</v>
      </c>
      <c r="G32" s="70">
        <v>17</v>
      </c>
      <c r="H32" s="299">
        <v>142</v>
      </c>
      <c r="I32" s="70">
        <v>17</v>
      </c>
      <c r="J32" s="299">
        <v>150</v>
      </c>
      <c r="K32" s="70">
        <v>19</v>
      </c>
      <c r="L32" s="299">
        <v>157</v>
      </c>
      <c r="M32" s="70">
        <v>19</v>
      </c>
      <c r="N32" s="299"/>
      <c r="O32" s="70"/>
      <c r="P32" s="35">
        <f>D32+F32+H32+J32+L32+N32+-R32</f>
        <v>597</v>
      </c>
      <c r="Q32" s="35">
        <f>E32+G32+I32+K32+M32+O32+-S32</f>
        <v>73</v>
      </c>
      <c r="R32" s="47">
        <v>141</v>
      </c>
      <c r="S32" s="47">
        <v>17</v>
      </c>
      <c r="U32" s="269"/>
      <c r="V32" s="278"/>
      <c r="W32" s="279"/>
      <c r="X32" s="280"/>
      <c r="Y32" s="281"/>
      <c r="Z32" s="283"/>
      <c r="AA32" s="283"/>
      <c r="AB32" s="283"/>
      <c r="AC32" s="283"/>
      <c r="AD32" s="284"/>
      <c r="AE32" s="277"/>
    </row>
    <row r="33" spans="1:19" ht="14.45" customHeight="1" x14ac:dyDescent="0.2">
      <c r="A33" s="50">
        <v>9</v>
      </c>
      <c r="B33" s="297"/>
      <c r="C33" s="14"/>
      <c r="D33" s="299"/>
      <c r="E33" s="70"/>
      <c r="F33" s="330"/>
      <c r="G33" s="70"/>
      <c r="H33" s="299"/>
      <c r="I33" s="70"/>
      <c r="J33" s="299"/>
      <c r="K33" s="70"/>
      <c r="L33" s="299"/>
      <c r="M33" s="70"/>
      <c r="N33" s="299"/>
      <c r="O33" s="70"/>
      <c r="P33" s="35">
        <f t="shared" ref="P33:P34" si="2">D33+F33+H33+J33+L33+N33+-R33</f>
        <v>0</v>
      </c>
      <c r="Q33" s="35">
        <f t="shared" ref="Q33:Q34" si="3">E33+G33+I33+K33+M33+O33+-S33</f>
        <v>0</v>
      </c>
      <c r="R33" s="47">
        <v>0</v>
      </c>
      <c r="S33" s="47">
        <v>0</v>
      </c>
    </row>
    <row r="34" spans="1:19" ht="14.45" customHeight="1" x14ac:dyDescent="0.2">
      <c r="A34" s="50">
        <v>10</v>
      </c>
      <c r="B34" s="296"/>
      <c r="C34" s="14"/>
      <c r="D34" s="299"/>
      <c r="E34" s="299"/>
      <c r="F34" s="299"/>
      <c r="G34" s="70"/>
      <c r="H34" s="299"/>
      <c r="I34" s="70"/>
      <c r="J34" s="299"/>
      <c r="K34" s="299"/>
      <c r="L34" s="299"/>
      <c r="M34" s="299"/>
      <c r="N34" s="12"/>
      <c r="O34" s="12"/>
      <c r="P34" s="35">
        <f t="shared" si="2"/>
        <v>0</v>
      </c>
      <c r="Q34" s="35">
        <f t="shared" si="3"/>
        <v>0</v>
      </c>
      <c r="R34" s="47">
        <v>0</v>
      </c>
      <c r="S34" s="47">
        <v>0</v>
      </c>
    </row>
    <row r="35" spans="1:19" ht="15" customHeight="1" x14ac:dyDescent="0.2">
      <c r="A35" s="61" t="s">
        <v>87</v>
      </c>
      <c r="B35" s="24" t="s">
        <v>78</v>
      </c>
      <c r="C35" s="25" t="s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5" customHeight="1" x14ac:dyDescent="0.2">
      <c r="A36" s="365">
        <v>1</v>
      </c>
      <c r="B36" s="265" t="s">
        <v>161</v>
      </c>
      <c r="C36" s="14" t="s">
        <v>197</v>
      </c>
      <c r="D36" s="299">
        <v>175</v>
      </c>
      <c r="E36" s="70">
        <v>30</v>
      </c>
      <c r="F36" s="330">
        <v>179</v>
      </c>
      <c r="G36" s="70">
        <v>30</v>
      </c>
      <c r="H36" s="299">
        <v>179</v>
      </c>
      <c r="I36" s="70">
        <v>30</v>
      </c>
      <c r="J36" s="299">
        <v>176</v>
      </c>
      <c r="K36" s="70">
        <v>30</v>
      </c>
      <c r="L36" s="299">
        <v>177</v>
      </c>
      <c r="M36" s="70">
        <v>26</v>
      </c>
      <c r="N36" s="299"/>
      <c r="O36" s="70"/>
      <c r="P36" s="35">
        <f>D36+F36+H36+J36+L36+N36+-R36</f>
        <v>709</v>
      </c>
      <c r="Q36" s="35">
        <f>E36+G36+I36+K36+M36+O36+-S36</f>
        <v>120</v>
      </c>
      <c r="R36" s="47">
        <v>177</v>
      </c>
      <c r="S36" s="47">
        <v>26</v>
      </c>
    </row>
    <row r="37" spans="1:19" ht="15" customHeight="1" x14ac:dyDescent="0.2">
      <c r="A37" s="366">
        <v>2</v>
      </c>
      <c r="B37" s="265" t="s">
        <v>15</v>
      </c>
      <c r="C37" s="14" t="s">
        <v>197</v>
      </c>
      <c r="D37" s="299">
        <v>173</v>
      </c>
      <c r="E37" s="70">
        <v>26</v>
      </c>
      <c r="F37" s="330">
        <v>170</v>
      </c>
      <c r="G37" s="70">
        <v>21</v>
      </c>
      <c r="H37" s="330">
        <v>173</v>
      </c>
      <c r="I37" s="70">
        <v>23</v>
      </c>
      <c r="J37" s="299">
        <v>174</v>
      </c>
      <c r="K37" s="70">
        <v>23</v>
      </c>
      <c r="L37" s="299">
        <v>178</v>
      </c>
      <c r="M37" s="70">
        <v>30</v>
      </c>
      <c r="N37" s="299"/>
      <c r="O37" s="70"/>
      <c r="P37" s="35">
        <f>D37+F37+H37+J37+L37+N37+-R37</f>
        <v>698</v>
      </c>
      <c r="Q37" s="35">
        <f>E37+G37+I37+K37+M37+O37+-S37</f>
        <v>102</v>
      </c>
      <c r="R37" s="47">
        <v>170</v>
      </c>
      <c r="S37" s="47">
        <v>21</v>
      </c>
    </row>
    <row r="38" spans="1:19" ht="15" customHeight="1" x14ac:dyDescent="0.2">
      <c r="A38" s="323">
        <v>3</v>
      </c>
      <c r="B38" s="265" t="s">
        <v>162</v>
      </c>
      <c r="C38" s="14" t="s">
        <v>197</v>
      </c>
      <c r="D38" s="299">
        <v>166</v>
      </c>
      <c r="E38" s="70">
        <v>21</v>
      </c>
      <c r="F38" s="330">
        <v>172</v>
      </c>
      <c r="G38" s="70">
        <v>26</v>
      </c>
      <c r="H38" s="299">
        <v>172</v>
      </c>
      <c r="I38" s="70">
        <v>21</v>
      </c>
      <c r="J38" s="299">
        <v>176</v>
      </c>
      <c r="K38" s="70">
        <v>26</v>
      </c>
      <c r="L38" s="299">
        <v>161</v>
      </c>
      <c r="M38" s="70">
        <v>19</v>
      </c>
      <c r="N38" s="299"/>
      <c r="O38" s="70"/>
      <c r="P38" s="35">
        <f>D38+F38+H38+J38+L38+N38+-R38</f>
        <v>686</v>
      </c>
      <c r="Q38" s="35">
        <f>E38+G38+I38+K38+M38+O38+-S38</f>
        <v>94</v>
      </c>
      <c r="R38" s="47">
        <v>161</v>
      </c>
      <c r="S38" s="47">
        <v>19</v>
      </c>
    </row>
    <row r="39" spans="1:19" ht="15" customHeight="1" x14ac:dyDescent="0.2">
      <c r="A39" s="50">
        <v>4</v>
      </c>
      <c r="B39" s="265" t="s">
        <v>127</v>
      </c>
      <c r="C39" s="14" t="s">
        <v>197</v>
      </c>
      <c r="D39" s="299">
        <v>168</v>
      </c>
      <c r="E39" s="299">
        <v>23</v>
      </c>
      <c r="F39" s="330">
        <v>166</v>
      </c>
      <c r="G39" s="70">
        <v>19</v>
      </c>
      <c r="H39" s="330">
        <v>175</v>
      </c>
      <c r="I39" s="70">
        <v>26</v>
      </c>
      <c r="J39" s="299">
        <v>163</v>
      </c>
      <c r="K39" s="70">
        <v>20</v>
      </c>
      <c r="L39" s="299">
        <v>163</v>
      </c>
      <c r="M39" s="70">
        <v>20</v>
      </c>
      <c r="N39" s="299"/>
      <c r="O39" s="70"/>
      <c r="P39" s="35">
        <f>D39+F39+H39+J39+L39+N39+-R39</f>
        <v>669</v>
      </c>
      <c r="Q39" s="35">
        <f>E39+G39+I39+K39+M39+O39+-S39</f>
        <v>89</v>
      </c>
      <c r="R39" s="47">
        <v>166</v>
      </c>
      <c r="S39" s="47">
        <v>19</v>
      </c>
    </row>
    <row r="40" spans="1:19" ht="15" customHeight="1" x14ac:dyDescent="0.2">
      <c r="A40" s="50">
        <v>5</v>
      </c>
      <c r="B40" s="265" t="s">
        <v>165</v>
      </c>
      <c r="C40" s="14" t="s">
        <v>195</v>
      </c>
      <c r="D40" s="299">
        <v>161</v>
      </c>
      <c r="E40" s="70">
        <v>19</v>
      </c>
      <c r="F40" s="330">
        <v>171</v>
      </c>
      <c r="G40" s="70">
        <v>23</v>
      </c>
      <c r="H40" s="330">
        <v>168</v>
      </c>
      <c r="I40" s="70">
        <v>20</v>
      </c>
      <c r="J40" s="299">
        <v>164</v>
      </c>
      <c r="K40" s="70">
        <v>21</v>
      </c>
      <c r="L40" s="299">
        <v>155</v>
      </c>
      <c r="M40" s="70">
        <v>18</v>
      </c>
      <c r="N40" s="299"/>
      <c r="O40" s="70"/>
      <c r="P40" s="35">
        <f>D40+F40+H40+J40+L40+N40+-R40</f>
        <v>664</v>
      </c>
      <c r="Q40" s="35">
        <f>E40+G40+I40+K40+M40+O40+-S40</f>
        <v>83</v>
      </c>
      <c r="R40" s="47">
        <v>155</v>
      </c>
      <c r="S40" s="47">
        <v>18</v>
      </c>
    </row>
    <row r="41" spans="1:19" ht="15" customHeight="1" x14ac:dyDescent="0.2">
      <c r="A41" s="50">
        <v>6</v>
      </c>
      <c r="B41" s="265" t="s">
        <v>3</v>
      </c>
      <c r="C41" s="14" t="s">
        <v>193</v>
      </c>
      <c r="D41" s="299">
        <v>158</v>
      </c>
      <c r="E41" s="70">
        <v>18</v>
      </c>
      <c r="F41" s="330">
        <v>170</v>
      </c>
      <c r="G41" s="70">
        <v>20</v>
      </c>
      <c r="H41" s="330">
        <v>156</v>
      </c>
      <c r="I41" s="70">
        <v>18</v>
      </c>
      <c r="J41" s="299">
        <v>156</v>
      </c>
      <c r="K41" s="70">
        <v>18</v>
      </c>
      <c r="L41" s="299">
        <v>171</v>
      </c>
      <c r="M41" s="70">
        <v>23</v>
      </c>
      <c r="N41" s="299"/>
      <c r="O41" s="70"/>
      <c r="P41" s="35">
        <f>D41+F41+H41+J41+L41+N41+-R41</f>
        <v>655</v>
      </c>
      <c r="Q41" s="35">
        <f>E41+G41+I41+K41+M41+O41+-S41</f>
        <v>79</v>
      </c>
      <c r="R41" s="47">
        <v>156</v>
      </c>
      <c r="S41" s="47">
        <v>18</v>
      </c>
    </row>
    <row r="42" spans="1:19" ht="15" customHeight="1" x14ac:dyDescent="0.2">
      <c r="A42" s="50">
        <v>7</v>
      </c>
      <c r="B42" s="265" t="s">
        <v>131</v>
      </c>
      <c r="C42" s="14" t="s">
        <v>197</v>
      </c>
      <c r="D42" s="299">
        <v>156</v>
      </c>
      <c r="E42" s="299">
        <v>17</v>
      </c>
      <c r="F42" s="299">
        <v>155</v>
      </c>
      <c r="G42" s="70">
        <v>17</v>
      </c>
      <c r="H42" s="299">
        <v>163</v>
      </c>
      <c r="I42" s="70">
        <v>19</v>
      </c>
      <c r="J42" s="299">
        <v>161</v>
      </c>
      <c r="K42" s="70">
        <v>19</v>
      </c>
      <c r="L42" s="299">
        <v>163</v>
      </c>
      <c r="M42" s="70">
        <v>21</v>
      </c>
      <c r="N42" s="299"/>
      <c r="O42" s="70"/>
      <c r="P42" s="35">
        <f>D42+F42+H42+J42+L42+N42+-R42</f>
        <v>643</v>
      </c>
      <c r="Q42" s="35">
        <f>E42+G42+I42+K42+M42+O42+-S42</f>
        <v>76</v>
      </c>
      <c r="R42" s="47">
        <v>155</v>
      </c>
      <c r="S42" s="47">
        <v>17</v>
      </c>
    </row>
    <row r="43" spans="1:19" ht="15" customHeight="1" x14ac:dyDescent="0.2">
      <c r="A43" s="50">
        <v>8</v>
      </c>
      <c r="B43" s="265" t="s">
        <v>168</v>
      </c>
      <c r="C43" s="14" t="s">
        <v>74</v>
      </c>
      <c r="D43" s="299">
        <v>165</v>
      </c>
      <c r="E43" s="70">
        <v>20</v>
      </c>
      <c r="F43" s="330">
        <v>164</v>
      </c>
      <c r="G43" s="70">
        <v>18</v>
      </c>
      <c r="H43" s="299">
        <v>155</v>
      </c>
      <c r="I43" s="70">
        <v>17</v>
      </c>
      <c r="J43" s="299">
        <v>0</v>
      </c>
      <c r="K43" s="70">
        <v>0</v>
      </c>
      <c r="L43" s="299">
        <v>0</v>
      </c>
      <c r="M43" s="70">
        <v>0</v>
      </c>
      <c r="N43" s="299"/>
      <c r="O43" s="70"/>
      <c r="P43" s="35">
        <f>D43+F43+H43+J43+L43+N43+-R43</f>
        <v>484</v>
      </c>
      <c r="Q43" s="35">
        <f>E43+G43+I43+K43+M43+O43+-S43</f>
        <v>55</v>
      </c>
      <c r="R43" s="47">
        <v>0</v>
      </c>
      <c r="S43" s="47">
        <v>0</v>
      </c>
    </row>
    <row r="44" spans="1:19" ht="15" customHeight="1" x14ac:dyDescent="0.2">
      <c r="A44" s="50"/>
      <c r="B44" s="265"/>
      <c r="C44" s="14"/>
      <c r="D44" s="299"/>
      <c r="E44" s="299"/>
      <c r="F44" s="299"/>
      <c r="G44" s="70"/>
      <c r="H44" s="299"/>
      <c r="I44" s="70"/>
      <c r="J44" s="299"/>
      <c r="K44" s="70"/>
      <c r="L44" s="299"/>
      <c r="M44" s="70"/>
      <c r="N44" s="299"/>
      <c r="O44" s="70"/>
      <c r="P44" s="35"/>
      <c r="Q44" s="35"/>
      <c r="R44" s="47"/>
      <c r="S44" s="47"/>
    </row>
    <row r="45" spans="1:19" ht="15" customHeight="1" x14ac:dyDescent="0.2">
      <c r="A45" s="61" t="s">
        <v>87</v>
      </c>
      <c r="B45" s="28" t="s">
        <v>82</v>
      </c>
      <c r="C45" s="25" t="s">
        <v>44</v>
      </c>
      <c r="D45" s="55"/>
      <c r="E45" s="56"/>
      <c r="F45" s="55"/>
      <c r="G45" s="56"/>
      <c r="H45" s="55"/>
      <c r="I45" s="56"/>
      <c r="J45" s="55"/>
      <c r="K45" s="56"/>
      <c r="L45" s="55"/>
      <c r="M45" s="56"/>
      <c r="N45" s="55"/>
      <c r="O45" s="56"/>
      <c r="P45" s="56"/>
      <c r="Q45" s="56"/>
      <c r="R45" s="56"/>
      <c r="S45" s="35"/>
    </row>
    <row r="46" spans="1:19" ht="15" customHeight="1" x14ac:dyDescent="0.2">
      <c r="A46" s="365">
        <v>1</v>
      </c>
      <c r="B46" s="265" t="s">
        <v>88</v>
      </c>
      <c r="C46" s="234" t="s">
        <v>193</v>
      </c>
      <c r="D46" s="299">
        <v>192</v>
      </c>
      <c r="E46" s="70">
        <v>23</v>
      </c>
      <c r="F46" s="300">
        <v>190</v>
      </c>
      <c r="G46" s="70">
        <v>26</v>
      </c>
      <c r="H46" s="299">
        <v>193</v>
      </c>
      <c r="I46" s="70">
        <v>30</v>
      </c>
      <c r="J46" s="299">
        <v>191</v>
      </c>
      <c r="K46" s="70">
        <v>30</v>
      </c>
      <c r="L46" s="299">
        <v>189</v>
      </c>
      <c r="M46" s="70">
        <v>21</v>
      </c>
      <c r="N46" s="299"/>
      <c r="O46" s="70"/>
      <c r="P46" s="35">
        <f>D46+F46+H46+J46+L46+N46+-R46</f>
        <v>766</v>
      </c>
      <c r="Q46" s="35">
        <f>E46+G46+I46+K46+M46+O46+-S46</f>
        <v>109</v>
      </c>
      <c r="R46" s="47">
        <v>189</v>
      </c>
      <c r="S46" s="47">
        <v>21</v>
      </c>
    </row>
    <row r="47" spans="1:19" ht="15" customHeight="1" x14ac:dyDescent="0.2">
      <c r="A47" s="366">
        <v>2</v>
      </c>
      <c r="B47" s="265" t="s">
        <v>114</v>
      </c>
      <c r="C47" s="234" t="s">
        <v>194</v>
      </c>
      <c r="D47" s="299">
        <v>193</v>
      </c>
      <c r="E47" s="70">
        <v>26</v>
      </c>
      <c r="F47" s="332">
        <v>192</v>
      </c>
      <c r="G47" s="70">
        <v>30</v>
      </c>
      <c r="H47" s="332">
        <v>184</v>
      </c>
      <c r="I47" s="70">
        <v>20</v>
      </c>
      <c r="J47" s="299">
        <v>0</v>
      </c>
      <c r="K47" s="70">
        <v>0</v>
      </c>
      <c r="L47" s="299">
        <v>193</v>
      </c>
      <c r="M47" s="70">
        <v>26</v>
      </c>
      <c r="N47" s="299"/>
      <c r="O47" s="70"/>
      <c r="P47" s="35">
        <f>D47+F47+H47+J47+L47+N47+-R47</f>
        <v>762</v>
      </c>
      <c r="Q47" s="35">
        <f>E47+G47+I47+K47+M47+O47+-S47</f>
        <v>102</v>
      </c>
      <c r="R47" s="47">
        <v>0</v>
      </c>
      <c r="S47" s="47">
        <v>0</v>
      </c>
    </row>
    <row r="48" spans="1:19" ht="15" customHeight="1" x14ac:dyDescent="0.2">
      <c r="A48" s="323">
        <v>3</v>
      </c>
      <c r="B48" s="265" t="s">
        <v>92</v>
      </c>
      <c r="C48" s="234" t="s">
        <v>74</v>
      </c>
      <c r="D48" s="299">
        <v>189</v>
      </c>
      <c r="E48" s="70">
        <v>21</v>
      </c>
      <c r="F48" s="300">
        <v>187</v>
      </c>
      <c r="G48" s="70">
        <v>21</v>
      </c>
      <c r="H48" s="300">
        <v>189</v>
      </c>
      <c r="I48" s="70">
        <v>23</v>
      </c>
      <c r="J48" s="299">
        <v>190</v>
      </c>
      <c r="K48" s="70">
        <v>26</v>
      </c>
      <c r="L48" s="299">
        <v>195</v>
      </c>
      <c r="M48" s="70">
        <v>30</v>
      </c>
      <c r="N48" s="299"/>
      <c r="O48" s="70"/>
      <c r="P48" s="35">
        <f>D48+F48+H48+J48+L48+N48+-R48</f>
        <v>763</v>
      </c>
      <c r="Q48" s="35">
        <f>E48+G48+I48+K48+M48+O48+-S48</f>
        <v>100</v>
      </c>
      <c r="R48" s="47">
        <v>187</v>
      </c>
      <c r="S48" s="47">
        <v>21</v>
      </c>
    </row>
    <row r="49" spans="1:19" ht="15" customHeight="1" x14ac:dyDescent="0.2">
      <c r="A49" s="51">
        <v>4</v>
      </c>
      <c r="B49" s="265" t="s">
        <v>118</v>
      </c>
      <c r="C49" s="234" t="s">
        <v>89</v>
      </c>
      <c r="D49" s="299">
        <v>186</v>
      </c>
      <c r="E49" s="70">
        <v>18</v>
      </c>
      <c r="F49" s="300">
        <v>188</v>
      </c>
      <c r="G49" s="70">
        <v>23</v>
      </c>
      <c r="H49" s="299">
        <v>191</v>
      </c>
      <c r="I49" s="70">
        <v>26</v>
      </c>
      <c r="J49" s="299">
        <v>186</v>
      </c>
      <c r="K49" s="70">
        <v>23</v>
      </c>
      <c r="L49" s="299">
        <v>189</v>
      </c>
      <c r="M49" s="70">
        <v>23</v>
      </c>
      <c r="N49" s="299"/>
      <c r="O49" s="70"/>
      <c r="P49" s="35">
        <f>D49+F49+H49+J49+L49+N49+-R49</f>
        <v>754</v>
      </c>
      <c r="Q49" s="35">
        <f>E49+G49+I49+K49+M49+O49+-S49</f>
        <v>95</v>
      </c>
      <c r="R49" s="47">
        <v>186</v>
      </c>
      <c r="S49" s="47">
        <v>18</v>
      </c>
    </row>
    <row r="50" spans="1:19" ht="15" customHeight="1" x14ac:dyDescent="0.2">
      <c r="A50" s="51">
        <v>5</v>
      </c>
      <c r="B50" s="265" t="s">
        <v>71</v>
      </c>
      <c r="C50" s="234" t="s">
        <v>74</v>
      </c>
      <c r="D50" s="299">
        <v>193</v>
      </c>
      <c r="E50" s="70">
        <v>30</v>
      </c>
      <c r="F50" s="332">
        <v>180</v>
      </c>
      <c r="G50" s="70">
        <v>18</v>
      </c>
      <c r="H50" s="299">
        <v>182</v>
      </c>
      <c r="I50" s="70">
        <v>18</v>
      </c>
      <c r="J50" s="299">
        <v>180</v>
      </c>
      <c r="K50" s="70">
        <v>17</v>
      </c>
      <c r="L50" s="299">
        <v>175</v>
      </c>
      <c r="M50" s="70">
        <v>15</v>
      </c>
      <c r="N50" s="299"/>
      <c r="O50" s="70"/>
      <c r="P50" s="35">
        <f>D50+F50+H50+J50+L50+N50+-R50</f>
        <v>735</v>
      </c>
      <c r="Q50" s="35">
        <f>E50+G50+I50+K50+M50+O50+-S50</f>
        <v>83</v>
      </c>
      <c r="R50" s="47">
        <v>175</v>
      </c>
      <c r="S50" s="47">
        <v>15</v>
      </c>
    </row>
    <row r="51" spans="1:19" ht="15" customHeight="1" x14ac:dyDescent="0.2">
      <c r="A51" s="51">
        <v>6</v>
      </c>
      <c r="B51" s="265" t="s">
        <v>33</v>
      </c>
      <c r="C51" s="234" t="s">
        <v>9</v>
      </c>
      <c r="D51" s="299">
        <v>188</v>
      </c>
      <c r="E51" s="70">
        <v>20</v>
      </c>
      <c r="F51" s="300">
        <v>185</v>
      </c>
      <c r="G51" s="70">
        <v>20</v>
      </c>
      <c r="H51" s="300">
        <v>183</v>
      </c>
      <c r="I51" s="70">
        <v>19</v>
      </c>
      <c r="J51" s="299">
        <v>185</v>
      </c>
      <c r="K51" s="70">
        <v>21</v>
      </c>
      <c r="L51" s="299">
        <v>180</v>
      </c>
      <c r="M51" s="70">
        <v>16</v>
      </c>
      <c r="N51" s="299"/>
      <c r="O51" s="70"/>
      <c r="P51" s="35">
        <f>D51+F51+H51+J51+L51+N51+-R51</f>
        <v>741</v>
      </c>
      <c r="Q51" s="35">
        <f>E51+G51+I51+K51+M51+O51+-S51</f>
        <v>80</v>
      </c>
      <c r="R51" s="47">
        <v>180</v>
      </c>
      <c r="S51" s="47">
        <v>16</v>
      </c>
    </row>
    <row r="52" spans="1:19" ht="15" customHeight="1" x14ac:dyDescent="0.2">
      <c r="A52" s="51">
        <v>7</v>
      </c>
      <c r="B52" s="265" t="s">
        <v>22</v>
      </c>
      <c r="C52" s="234" t="s">
        <v>196</v>
      </c>
      <c r="D52" s="299">
        <v>187</v>
      </c>
      <c r="E52" s="70">
        <v>19</v>
      </c>
      <c r="F52" s="300">
        <v>183</v>
      </c>
      <c r="G52" s="70">
        <v>19</v>
      </c>
      <c r="H52" s="300">
        <v>186</v>
      </c>
      <c r="I52" s="70">
        <v>21</v>
      </c>
      <c r="J52" s="299">
        <v>185</v>
      </c>
      <c r="K52" s="70">
        <v>20</v>
      </c>
      <c r="L52" s="299">
        <v>183</v>
      </c>
      <c r="M52" s="70">
        <v>18</v>
      </c>
      <c r="N52" s="299"/>
      <c r="O52" s="70"/>
      <c r="P52" s="35">
        <f>D52+F52+H52+J52+L52+N52+-R52</f>
        <v>741</v>
      </c>
      <c r="Q52" s="35">
        <f>E52+G52+I52+K52+M52+O52+-S52</f>
        <v>79</v>
      </c>
      <c r="R52" s="47">
        <v>183</v>
      </c>
      <c r="S52" s="47">
        <v>18</v>
      </c>
    </row>
    <row r="53" spans="1:19" ht="15" customHeight="1" x14ac:dyDescent="0.2">
      <c r="A53" s="51">
        <v>8</v>
      </c>
      <c r="B53" s="268" t="s">
        <v>21</v>
      </c>
      <c r="C53" s="234" t="s">
        <v>9</v>
      </c>
      <c r="D53" s="299">
        <v>179</v>
      </c>
      <c r="E53" s="70">
        <v>13</v>
      </c>
      <c r="F53" s="300">
        <v>175</v>
      </c>
      <c r="G53" s="70">
        <v>16</v>
      </c>
      <c r="H53" s="70">
        <v>182</v>
      </c>
      <c r="I53" s="70">
        <v>16</v>
      </c>
      <c r="J53" s="70">
        <v>182</v>
      </c>
      <c r="K53" s="70">
        <v>19</v>
      </c>
      <c r="L53" s="70">
        <v>182</v>
      </c>
      <c r="M53" s="70">
        <v>17</v>
      </c>
      <c r="N53" s="70"/>
      <c r="O53" s="70"/>
      <c r="P53" s="35">
        <f>D53+F53+H53+J53+L53+N53+-R53</f>
        <v>721</v>
      </c>
      <c r="Q53" s="35">
        <f>E53+G53+I53+K53+M53+O53+-S53</f>
        <v>68</v>
      </c>
      <c r="R53" s="47">
        <v>179</v>
      </c>
      <c r="S53" s="47">
        <v>13</v>
      </c>
    </row>
    <row r="54" spans="1:19" ht="15" customHeight="1" x14ac:dyDescent="0.2">
      <c r="A54" s="51">
        <v>9</v>
      </c>
      <c r="B54" s="265" t="s">
        <v>95</v>
      </c>
      <c r="C54" s="234" t="s">
        <v>193</v>
      </c>
      <c r="D54" s="299">
        <v>182</v>
      </c>
      <c r="E54" s="70">
        <v>16</v>
      </c>
      <c r="F54" s="300">
        <v>178</v>
      </c>
      <c r="G54" s="70">
        <v>17</v>
      </c>
      <c r="H54" s="300">
        <v>168</v>
      </c>
      <c r="I54" s="70">
        <v>14</v>
      </c>
      <c r="J54" s="299">
        <v>163</v>
      </c>
      <c r="K54" s="70">
        <v>15</v>
      </c>
      <c r="L54" s="299">
        <v>186</v>
      </c>
      <c r="M54" s="70">
        <v>19</v>
      </c>
      <c r="N54" s="299"/>
      <c r="O54" s="70"/>
      <c r="P54" s="35">
        <f>D54+F54+H54+J54+L54+N54+-R54</f>
        <v>709</v>
      </c>
      <c r="Q54" s="35">
        <f>E54+G54+I54+K54+M54+O54+-S54</f>
        <v>67</v>
      </c>
      <c r="R54" s="47">
        <v>168</v>
      </c>
      <c r="S54" s="47">
        <v>14</v>
      </c>
    </row>
    <row r="55" spans="1:19" ht="15" customHeight="1" x14ac:dyDescent="0.2">
      <c r="A55" s="51">
        <v>10</v>
      </c>
      <c r="B55" s="265" t="s">
        <v>72</v>
      </c>
      <c r="C55" s="234" t="s">
        <v>74</v>
      </c>
      <c r="D55" s="299">
        <v>183</v>
      </c>
      <c r="E55" s="70">
        <v>17</v>
      </c>
      <c r="F55" s="300">
        <v>166</v>
      </c>
      <c r="G55" s="70">
        <v>15</v>
      </c>
      <c r="H55" s="300">
        <v>181</v>
      </c>
      <c r="I55" s="70">
        <v>15</v>
      </c>
      <c r="J55" s="299">
        <v>182</v>
      </c>
      <c r="K55" s="70">
        <v>18</v>
      </c>
      <c r="L55" s="299">
        <v>0</v>
      </c>
      <c r="M55" s="70">
        <v>0</v>
      </c>
      <c r="N55" s="299"/>
      <c r="O55" s="70"/>
      <c r="P55" s="35">
        <f>D55+F55+H55+J55+L55+N55+-R55</f>
        <v>712</v>
      </c>
      <c r="Q55" s="35">
        <f>E55+G55+I55+K55+M55+O55+-S55</f>
        <v>65</v>
      </c>
      <c r="R55" s="47">
        <v>0</v>
      </c>
      <c r="S55" s="47">
        <v>0</v>
      </c>
    </row>
    <row r="56" spans="1:19" ht="15" customHeight="1" x14ac:dyDescent="0.2">
      <c r="A56" s="51">
        <v>11</v>
      </c>
      <c r="B56" s="268" t="s">
        <v>179</v>
      </c>
      <c r="C56" s="234" t="s">
        <v>103</v>
      </c>
      <c r="D56" s="299">
        <v>180</v>
      </c>
      <c r="E56" s="299">
        <v>15</v>
      </c>
      <c r="F56" s="299">
        <v>0</v>
      </c>
      <c r="G56" s="70">
        <v>0</v>
      </c>
      <c r="H56" s="299">
        <v>182</v>
      </c>
      <c r="I56" s="70">
        <v>17</v>
      </c>
      <c r="J56" s="299">
        <v>171</v>
      </c>
      <c r="K56" s="70">
        <v>16</v>
      </c>
      <c r="L56" s="70">
        <v>0</v>
      </c>
      <c r="M56" s="70">
        <v>0</v>
      </c>
      <c r="N56" s="70"/>
      <c r="O56" s="70"/>
      <c r="P56" s="35">
        <f>D56+F56+H56+J56+L56+N56+-R56</f>
        <v>533</v>
      </c>
      <c r="Q56" s="35">
        <f>E56+G56+I56+K56+M56+O56+-S56</f>
        <v>48</v>
      </c>
      <c r="R56" s="47">
        <v>0</v>
      </c>
      <c r="S56" s="47">
        <v>0</v>
      </c>
    </row>
    <row r="57" spans="1:19" ht="15" customHeight="1" x14ac:dyDescent="0.2">
      <c r="A57" s="51">
        <v>12</v>
      </c>
      <c r="B57" s="268" t="s">
        <v>39</v>
      </c>
      <c r="C57" s="234" t="s">
        <v>74</v>
      </c>
      <c r="D57" s="299">
        <v>179</v>
      </c>
      <c r="E57" s="299">
        <v>14</v>
      </c>
      <c r="F57" s="299">
        <v>0</v>
      </c>
      <c r="G57" s="299">
        <v>0</v>
      </c>
      <c r="H57" s="300">
        <v>165</v>
      </c>
      <c r="I57" s="70">
        <v>13</v>
      </c>
      <c r="J57" s="299">
        <v>161</v>
      </c>
      <c r="K57" s="70">
        <v>14</v>
      </c>
      <c r="L57" s="299">
        <v>0</v>
      </c>
      <c r="M57" s="70">
        <v>0</v>
      </c>
      <c r="N57" s="299"/>
      <c r="O57" s="70"/>
      <c r="P57" s="35">
        <f>D57+F57+H57+J57+L57+N57+-R57</f>
        <v>505</v>
      </c>
      <c r="Q57" s="35">
        <f>E57+G57+I57+K57+M57+O57+-S57</f>
        <v>41</v>
      </c>
      <c r="R57" s="47">
        <v>0</v>
      </c>
      <c r="S57" s="47">
        <v>0</v>
      </c>
    </row>
    <row r="58" spans="1:19" ht="15" customHeight="1" x14ac:dyDescent="0.2">
      <c r="A58" s="51">
        <v>13</v>
      </c>
      <c r="B58" s="265" t="s">
        <v>99</v>
      </c>
      <c r="C58" s="234" t="s">
        <v>196</v>
      </c>
      <c r="D58" s="327">
        <v>0</v>
      </c>
      <c r="E58" s="328">
        <v>0</v>
      </c>
      <c r="F58" s="327">
        <v>0</v>
      </c>
      <c r="G58" s="328">
        <v>0</v>
      </c>
      <c r="H58" s="327">
        <v>0</v>
      </c>
      <c r="I58" s="328">
        <v>0</v>
      </c>
      <c r="J58" s="327">
        <v>0</v>
      </c>
      <c r="K58" s="328">
        <v>0</v>
      </c>
      <c r="L58" s="327">
        <v>187</v>
      </c>
      <c r="M58" s="328">
        <v>20</v>
      </c>
      <c r="N58" s="327"/>
      <c r="O58" s="328"/>
      <c r="P58" s="35">
        <f>D58+F58+H58+J58+L58+N58+-R58</f>
        <v>187</v>
      </c>
      <c r="Q58" s="35">
        <f>E58+G58+I58+K58+M58+O58+-S58</f>
        <v>20</v>
      </c>
      <c r="R58" s="47">
        <v>0</v>
      </c>
      <c r="S58" s="47">
        <v>0</v>
      </c>
    </row>
    <row r="59" spans="1:19" ht="15" customHeight="1" x14ac:dyDescent="0.2">
      <c r="A59" s="61" t="s">
        <v>87</v>
      </c>
      <c r="B59" s="27" t="s">
        <v>84</v>
      </c>
      <c r="C59" s="25" t="s">
        <v>44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35"/>
      <c r="S59" s="35"/>
    </row>
    <row r="60" spans="1:19" ht="15" customHeight="1" x14ac:dyDescent="0.2">
      <c r="A60" s="365">
        <v>1</v>
      </c>
      <c r="B60" s="265" t="s">
        <v>19</v>
      </c>
      <c r="C60" s="14" t="s">
        <v>89</v>
      </c>
      <c r="D60" s="299">
        <v>186</v>
      </c>
      <c r="E60" s="70">
        <v>30</v>
      </c>
      <c r="F60" s="300">
        <v>186</v>
      </c>
      <c r="G60" s="70">
        <v>26</v>
      </c>
      <c r="H60" s="299">
        <v>177</v>
      </c>
      <c r="I60" s="70">
        <v>23</v>
      </c>
      <c r="J60" s="299">
        <v>179</v>
      </c>
      <c r="K60" s="70">
        <v>30</v>
      </c>
      <c r="L60" s="299">
        <v>184</v>
      </c>
      <c r="M60" s="70">
        <v>30</v>
      </c>
      <c r="N60" s="299"/>
      <c r="O60" s="70"/>
      <c r="P60" s="35">
        <f>D60+F60+H60+J60+L60+N60+-R60</f>
        <v>735</v>
      </c>
      <c r="Q60" s="35">
        <f>E60+G60+I60+K60+M60+O60+-S60</f>
        <v>116</v>
      </c>
      <c r="R60" s="47">
        <v>177</v>
      </c>
      <c r="S60" s="47">
        <v>23</v>
      </c>
    </row>
    <row r="61" spans="1:19" ht="15" customHeight="1" x14ac:dyDescent="0.2">
      <c r="A61" s="366">
        <v>2</v>
      </c>
      <c r="B61" s="265" t="s">
        <v>23</v>
      </c>
      <c r="C61" s="14" t="s">
        <v>103</v>
      </c>
      <c r="D61" s="299">
        <v>182</v>
      </c>
      <c r="E61" s="70">
        <v>26</v>
      </c>
      <c r="F61" s="300">
        <v>186</v>
      </c>
      <c r="G61" s="70">
        <v>30</v>
      </c>
      <c r="H61" s="332">
        <v>181</v>
      </c>
      <c r="I61" s="70">
        <v>26</v>
      </c>
      <c r="J61" s="299">
        <v>169</v>
      </c>
      <c r="K61" s="70">
        <v>20</v>
      </c>
      <c r="L61" s="299">
        <v>173</v>
      </c>
      <c r="M61" s="70">
        <v>23</v>
      </c>
      <c r="N61" s="299"/>
      <c r="O61" s="70"/>
      <c r="P61" s="35">
        <f>D61+F61+H61+J61+L61+N61+-R61</f>
        <v>722</v>
      </c>
      <c r="Q61" s="35">
        <f>E61+G61+I61+K61+M61+O61+-S61</f>
        <v>105</v>
      </c>
      <c r="R61" s="47">
        <v>169</v>
      </c>
      <c r="S61" s="47">
        <v>20</v>
      </c>
    </row>
    <row r="62" spans="1:19" ht="15" customHeight="1" x14ac:dyDescent="0.2">
      <c r="A62" s="323">
        <v>3</v>
      </c>
      <c r="B62" s="265" t="s">
        <v>37</v>
      </c>
      <c r="C62" s="14" t="s">
        <v>89</v>
      </c>
      <c r="D62" s="299">
        <v>179</v>
      </c>
      <c r="E62" s="70">
        <v>23</v>
      </c>
      <c r="F62" s="300">
        <v>178</v>
      </c>
      <c r="G62" s="70">
        <v>23</v>
      </c>
      <c r="H62" s="300">
        <v>182</v>
      </c>
      <c r="I62" s="70">
        <v>30</v>
      </c>
      <c r="J62" s="299">
        <v>173</v>
      </c>
      <c r="K62" s="70">
        <v>23</v>
      </c>
      <c r="L62" s="299">
        <v>175</v>
      </c>
      <c r="M62" s="70">
        <v>26</v>
      </c>
      <c r="N62" s="299"/>
      <c r="O62" s="70"/>
      <c r="P62" s="35">
        <f>D62+F62+H62+J62+L62+N62+-R62</f>
        <v>714</v>
      </c>
      <c r="Q62" s="35">
        <f>E62+G62+I62+K62+M62+O62+-S62</f>
        <v>102</v>
      </c>
      <c r="R62" s="47">
        <v>173</v>
      </c>
      <c r="S62" s="47">
        <v>23</v>
      </c>
    </row>
    <row r="63" spans="1:19" ht="15" customHeight="1" x14ac:dyDescent="0.2">
      <c r="A63" s="50">
        <v>4</v>
      </c>
      <c r="B63" s="265" t="s">
        <v>18</v>
      </c>
      <c r="C63" s="14" t="s">
        <v>103</v>
      </c>
      <c r="D63" s="299">
        <v>175</v>
      </c>
      <c r="E63" s="70">
        <v>20</v>
      </c>
      <c r="F63" s="332">
        <v>175</v>
      </c>
      <c r="G63" s="70">
        <v>21</v>
      </c>
      <c r="H63" s="299">
        <v>177</v>
      </c>
      <c r="I63" s="70">
        <v>21</v>
      </c>
      <c r="J63" s="299">
        <v>169</v>
      </c>
      <c r="K63" s="70">
        <v>21</v>
      </c>
      <c r="L63" s="299">
        <v>156</v>
      </c>
      <c r="M63" s="70">
        <v>19</v>
      </c>
      <c r="N63" s="299"/>
      <c r="O63" s="70"/>
      <c r="P63" s="35">
        <f>D63+F63+H63+J63+L63+N63+-R63</f>
        <v>696</v>
      </c>
      <c r="Q63" s="35">
        <f>E63+G63+I63+K63+M63+O63+-S63</f>
        <v>83</v>
      </c>
      <c r="R63" s="47">
        <v>156</v>
      </c>
      <c r="S63" s="47">
        <v>19</v>
      </c>
    </row>
    <row r="64" spans="1:19" ht="15" customHeight="1" x14ac:dyDescent="0.2">
      <c r="A64" s="50">
        <v>5</v>
      </c>
      <c r="B64" s="265" t="s">
        <v>187</v>
      </c>
      <c r="C64" s="14" t="s">
        <v>163</v>
      </c>
      <c r="D64" s="299">
        <v>146</v>
      </c>
      <c r="E64" s="70">
        <v>18</v>
      </c>
      <c r="F64" s="332">
        <v>152</v>
      </c>
      <c r="G64" s="70">
        <v>19</v>
      </c>
      <c r="H64" s="332">
        <v>138</v>
      </c>
      <c r="I64" s="70">
        <v>18</v>
      </c>
      <c r="J64" s="299">
        <v>146</v>
      </c>
      <c r="K64" s="70">
        <v>19</v>
      </c>
      <c r="L64" s="299">
        <v>156</v>
      </c>
      <c r="M64" s="70">
        <v>20</v>
      </c>
      <c r="N64" s="299"/>
      <c r="O64" s="70"/>
      <c r="P64" s="35">
        <f>D64+F64+H64+J64+L64+N64+-R64</f>
        <v>600</v>
      </c>
      <c r="Q64" s="35">
        <f>E64+G64+I64+K64+M64+O64+-S64</f>
        <v>76</v>
      </c>
      <c r="R64" s="47">
        <v>138</v>
      </c>
      <c r="S64" s="47">
        <v>18</v>
      </c>
    </row>
    <row r="65" spans="1:19" ht="15" customHeight="1" x14ac:dyDescent="0.2">
      <c r="A65" s="50">
        <v>6</v>
      </c>
      <c r="B65" s="265" t="s">
        <v>174</v>
      </c>
      <c r="C65" s="14" t="s">
        <v>89</v>
      </c>
      <c r="D65" s="299">
        <v>177</v>
      </c>
      <c r="E65" s="70">
        <v>21</v>
      </c>
      <c r="F65" s="299">
        <v>0</v>
      </c>
      <c r="G65" s="70">
        <v>0</v>
      </c>
      <c r="H65" s="300">
        <v>176</v>
      </c>
      <c r="I65" s="70">
        <v>20</v>
      </c>
      <c r="J65" s="299">
        <v>175</v>
      </c>
      <c r="K65" s="70">
        <v>26</v>
      </c>
      <c r="L65" s="299">
        <v>0</v>
      </c>
      <c r="M65" s="70">
        <v>0</v>
      </c>
      <c r="N65" s="299"/>
      <c r="O65" s="70"/>
      <c r="P65" s="35">
        <f>D65+F65+H65+J65+L65+N65+-R65</f>
        <v>528</v>
      </c>
      <c r="Q65" s="35">
        <f>E65+G65+I65+K65+M65+O65+-S65</f>
        <v>67</v>
      </c>
      <c r="R65" s="47">
        <v>0</v>
      </c>
      <c r="S65" s="47">
        <v>0</v>
      </c>
    </row>
    <row r="66" spans="1:19" ht="15" customHeight="1" x14ac:dyDescent="0.2">
      <c r="A66" s="50">
        <v>7</v>
      </c>
      <c r="B66" s="265" t="s">
        <v>113</v>
      </c>
      <c r="C66" s="14" t="s">
        <v>225</v>
      </c>
      <c r="D66" s="299">
        <v>0</v>
      </c>
      <c r="E66" s="70">
        <v>0</v>
      </c>
      <c r="F66" s="301">
        <v>168</v>
      </c>
      <c r="G66" s="70">
        <v>20</v>
      </c>
      <c r="H66" s="301">
        <v>168</v>
      </c>
      <c r="I66" s="70">
        <v>19</v>
      </c>
      <c r="J66" s="299">
        <v>0</v>
      </c>
      <c r="K66" s="70">
        <v>0</v>
      </c>
      <c r="L66" s="299">
        <v>166</v>
      </c>
      <c r="M66" s="70">
        <v>21</v>
      </c>
      <c r="N66" s="299"/>
      <c r="O66" s="70"/>
      <c r="P66" s="35">
        <f>D66+F66+H66+J66+L66+N66+-R66</f>
        <v>502</v>
      </c>
      <c r="Q66" s="35">
        <f>E66+G66+I66+K66+M66+O66+-S66</f>
        <v>60</v>
      </c>
      <c r="R66" s="47">
        <v>0</v>
      </c>
      <c r="S66" s="47">
        <v>0</v>
      </c>
    </row>
    <row r="67" spans="1:19" ht="15" customHeight="1" x14ac:dyDescent="0.2">
      <c r="A67" s="50">
        <v>8</v>
      </c>
      <c r="B67" s="265" t="s">
        <v>167</v>
      </c>
      <c r="C67" s="14" t="s">
        <v>163</v>
      </c>
      <c r="D67" s="299">
        <v>146</v>
      </c>
      <c r="E67" s="70">
        <v>19</v>
      </c>
      <c r="F67" s="299">
        <v>0</v>
      </c>
      <c r="G67" s="70">
        <v>0</v>
      </c>
      <c r="H67" s="299">
        <v>0</v>
      </c>
      <c r="I67" s="70">
        <v>0</v>
      </c>
      <c r="J67" s="299">
        <v>0</v>
      </c>
      <c r="K67" s="70">
        <v>0</v>
      </c>
      <c r="L67" s="299">
        <v>0</v>
      </c>
      <c r="M67" s="70">
        <v>0</v>
      </c>
      <c r="N67" s="299"/>
      <c r="O67" s="70"/>
      <c r="P67" s="35">
        <f>D67+F67+H67+J67+L67+N67+-R67</f>
        <v>146</v>
      </c>
      <c r="Q67" s="35">
        <f>E67+G67+I67+K67+M67+O67+-S67</f>
        <v>19</v>
      </c>
      <c r="R67" s="47">
        <v>0</v>
      </c>
      <c r="S67" s="47">
        <v>0</v>
      </c>
    </row>
    <row r="68" spans="1:19" ht="15" customHeight="1" x14ac:dyDescent="0.2">
      <c r="A68" s="50">
        <v>9</v>
      </c>
      <c r="B68" s="268"/>
      <c r="C68" s="14"/>
      <c r="D68" s="266"/>
      <c r="E68" s="70"/>
      <c r="F68" s="266"/>
      <c r="G68" s="70"/>
      <c r="H68" s="266"/>
      <c r="I68" s="70"/>
      <c r="J68" s="266"/>
      <c r="K68" s="70"/>
      <c r="L68" s="266"/>
      <c r="M68" s="70"/>
      <c r="N68" s="266"/>
      <c r="O68" s="70"/>
      <c r="P68" s="35">
        <f t="shared" ref="P68" si="4">D68+F68+H68+J68+L68+N68+-R68</f>
        <v>0</v>
      </c>
      <c r="Q68" s="35">
        <f t="shared" ref="Q68" si="5">E68+G68+I68+K68+M68+O68+-S68</f>
        <v>0</v>
      </c>
      <c r="R68" s="47">
        <v>0</v>
      </c>
      <c r="S68" s="47">
        <v>0</v>
      </c>
    </row>
    <row r="69" spans="1:19" ht="15" customHeight="1" x14ac:dyDescent="0.2">
      <c r="A69" s="50">
        <v>10</v>
      </c>
      <c r="B69" s="26"/>
      <c r="C69" s="14"/>
      <c r="D69" s="266"/>
      <c r="E69" s="70"/>
      <c r="F69" s="266"/>
      <c r="G69" s="70"/>
      <c r="H69" s="266"/>
      <c r="I69" s="70"/>
      <c r="J69" s="266"/>
      <c r="K69" s="70"/>
      <c r="L69" s="266"/>
      <c r="M69" s="70"/>
      <c r="N69" s="266"/>
      <c r="O69" s="70"/>
      <c r="P69" s="35">
        <f t="shared" ref="P69" si="6">D69+F69+H69+J69+L69+N69+-R69</f>
        <v>0</v>
      </c>
      <c r="Q69" s="35">
        <f t="shared" ref="Q69" si="7">E69+G69+I69+K69+M69+O69+-S69</f>
        <v>0</v>
      </c>
      <c r="R69" s="47"/>
      <c r="S69" s="47"/>
    </row>
    <row r="70" spans="1:19" ht="13.15" customHeight="1" x14ac:dyDescent="0.2">
      <c r="C70" s="10"/>
    </row>
    <row r="71" spans="1:19" ht="13.5" customHeight="1" x14ac:dyDescent="0.2">
      <c r="C71" s="10"/>
    </row>
    <row r="72" spans="1:19" x14ac:dyDescent="0.2">
      <c r="C72" s="10"/>
    </row>
    <row r="73" spans="1:19" x14ac:dyDescent="0.2">
      <c r="C73" s="10"/>
    </row>
  </sheetData>
  <sortState ref="B60:S67">
    <sortCondition descending="1" ref="Q60:Q67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opLeftCell="A16" zoomScaleNormal="100" workbookViewId="0">
      <selection activeCell="P24" sqref="P24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7" customWidth="1"/>
    <col min="12" max="12" width="7.7109375" style="123" customWidth="1"/>
    <col min="13" max="13" width="3" customWidth="1"/>
    <col min="14" max="14" width="6.28515625" customWidth="1"/>
    <col min="15" max="15" width="23.7109375" customWidth="1"/>
    <col min="16" max="16" width="23.140625" customWidth="1"/>
  </cols>
  <sheetData>
    <row r="1" spans="1:12" ht="16.5" x14ac:dyDescent="0.25">
      <c r="A1" s="62"/>
      <c r="B1" s="63"/>
      <c r="C1" s="64" t="s">
        <v>182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59"/>
      <c r="B2" s="260"/>
      <c r="C2" s="30"/>
      <c r="D2" s="150"/>
      <c r="E2" s="261"/>
      <c r="F2" s="262"/>
      <c r="G2" s="263"/>
      <c r="H2" s="263"/>
      <c r="I2" s="263"/>
      <c r="J2" s="264"/>
      <c r="K2" s="114"/>
      <c r="L2" s="120"/>
    </row>
    <row r="3" spans="1:12" x14ac:dyDescent="0.25">
      <c r="A3" s="78"/>
      <c r="B3" s="79" t="s">
        <v>119</v>
      </c>
      <c r="C3" s="80"/>
      <c r="D3" s="81"/>
      <c r="E3" s="82" t="s">
        <v>181</v>
      </c>
      <c r="F3" s="82"/>
      <c r="G3" s="83"/>
      <c r="H3" s="83"/>
      <c r="I3" s="84" t="s">
        <v>183</v>
      </c>
      <c r="J3" s="85"/>
      <c r="K3" s="113"/>
      <c r="L3" s="119"/>
    </row>
    <row r="4" spans="1:12" ht="22.5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</row>
    <row r="5" spans="1:12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60" t="s">
        <v>26</v>
      </c>
      <c r="J5" s="60">
        <v>10.9</v>
      </c>
      <c r="K5" s="114" t="s">
        <v>24</v>
      </c>
      <c r="L5" s="120"/>
    </row>
    <row r="6" spans="1:12" x14ac:dyDescent="0.25">
      <c r="A6" s="5">
        <v>2</v>
      </c>
      <c r="B6" s="50"/>
      <c r="C6" s="95" t="s">
        <v>174</v>
      </c>
      <c r="D6" s="14" t="s">
        <v>89</v>
      </c>
      <c r="E6" s="11">
        <v>5</v>
      </c>
      <c r="F6" s="13">
        <v>87</v>
      </c>
      <c r="G6" s="13">
        <v>90</v>
      </c>
      <c r="H6" s="13"/>
      <c r="I6" s="16">
        <f t="shared" ref="I6:I11" si="0">SUM(F6:H6)</f>
        <v>177</v>
      </c>
      <c r="J6" s="36"/>
      <c r="K6" s="114"/>
      <c r="L6" s="120">
        <f>SUM(K6:K11)</f>
        <v>561</v>
      </c>
    </row>
    <row r="7" spans="1:12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88</v>
      </c>
      <c r="G7" s="13">
        <v>91</v>
      </c>
      <c r="H7" s="13"/>
      <c r="I7" s="16">
        <f t="shared" si="0"/>
        <v>179</v>
      </c>
      <c r="J7" s="36"/>
      <c r="K7" s="114">
        <v>184</v>
      </c>
      <c r="L7" s="120"/>
    </row>
    <row r="8" spans="1:12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92</v>
      </c>
      <c r="H8" s="16"/>
      <c r="I8" s="16">
        <f t="shared" si="0"/>
        <v>186</v>
      </c>
      <c r="J8" s="36"/>
      <c r="K8" s="114">
        <v>191</v>
      </c>
      <c r="L8" s="120"/>
    </row>
    <row r="9" spans="1:12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94</v>
      </c>
      <c r="G9" s="15">
        <v>92</v>
      </c>
      <c r="H9" s="15"/>
      <c r="I9" s="16">
        <f t="shared" si="0"/>
        <v>186</v>
      </c>
      <c r="J9" s="36"/>
      <c r="K9" s="114">
        <v>186</v>
      </c>
      <c r="L9" s="120"/>
    </row>
    <row r="10" spans="1:12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16">
        <f t="shared" si="0"/>
        <v>0</v>
      </c>
      <c r="J10" s="36"/>
      <c r="K10" s="114"/>
      <c r="L10" s="120"/>
    </row>
    <row r="11" spans="1:12" x14ac:dyDescent="0.25">
      <c r="A11" s="5">
        <v>1</v>
      </c>
      <c r="B11" s="92"/>
      <c r="C11" s="92"/>
      <c r="D11" s="14" t="s">
        <v>89</v>
      </c>
      <c r="E11" s="11"/>
      <c r="F11" s="50"/>
      <c r="G11" s="50"/>
      <c r="H11" s="50"/>
      <c r="I11" s="16">
        <f t="shared" si="0"/>
        <v>0</v>
      </c>
      <c r="J11" s="36"/>
      <c r="K11" s="114"/>
      <c r="L11" s="120"/>
    </row>
    <row r="12" spans="1:12" x14ac:dyDescent="0.25">
      <c r="A12" s="37">
        <v>3</v>
      </c>
      <c r="B12" s="49" t="s">
        <v>45</v>
      </c>
      <c r="C12" s="29" t="s">
        <v>46</v>
      </c>
      <c r="D12" s="21" t="s">
        <v>103</v>
      </c>
      <c r="E12" s="37"/>
      <c r="F12" s="59" t="s">
        <v>85</v>
      </c>
      <c r="G12" s="59" t="s">
        <v>86</v>
      </c>
      <c r="H12" s="60"/>
      <c r="I12" s="60" t="s">
        <v>26</v>
      </c>
      <c r="J12" s="60">
        <v>10.9</v>
      </c>
      <c r="K12" s="115"/>
      <c r="L12" s="121"/>
    </row>
    <row r="13" spans="1:12" x14ac:dyDescent="0.25">
      <c r="A13" s="5">
        <v>2</v>
      </c>
      <c r="B13" s="51"/>
      <c r="C13" s="26" t="s">
        <v>68</v>
      </c>
      <c r="D13" s="14" t="s">
        <v>103</v>
      </c>
      <c r="E13" s="11">
        <v>8</v>
      </c>
      <c r="F13" s="13">
        <v>86</v>
      </c>
      <c r="G13" s="13">
        <v>89</v>
      </c>
      <c r="H13" s="13"/>
      <c r="I13" s="16">
        <f t="shared" ref="I13:I18" si="1">SUM(F13:H13)</f>
        <v>175</v>
      </c>
      <c r="J13" s="36"/>
      <c r="K13" s="114">
        <v>183</v>
      </c>
      <c r="L13" s="120">
        <f>SUM(K13:K18)</f>
        <v>550</v>
      </c>
    </row>
    <row r="14" spans="1:12" x14ac:dyDescent="0.25">
      <c r="A14" s="5">
        <v>2</v>
      </c>
      <c r="B14" s="51"/>
      <c r="C14" s="26" t="s">
        <v>23</v>
      </c>
      <c r="D14" s="14" t="s">
        <v>103</v>
      </c>
      <c r="E14" s="11">
        <v>5</v>
      </c>
      <c r="F14" s="15">
        <v>90</v>
      </c>
      <c r="G14" s="15">
        <v>92</v>
      </c>
      <c r="H14" s="15"/>
      <c r="I14" s="16">
        <f t="shared" si="1"/>
        <v>182</v>
      </c>
      <c r="J14" s="36"/>
      <c r="K14" s="114">
        <v>187</v>
      </c>
      <c r="L14" s="120"/>
    </row>
    <row r="15" spans="1:12" x14ac:dyDescent="0.25">
      <c r="A15" s="5">
        <v>1</v>
      </c>
      <c r="B15" s="51"/>
      <c r="C15" s="26" t="s">
        <v>18</v>
      </c>
      <c r="D15" s="14" t="s">
        <v>103</v>
      </c>
      <c r="E15" s="11">
        <v>5</v>
      </c>
      <c r="F15" s="15">
        <v>91</v>
      </c>
      <c r="G15" s="15">
        <v>84</v>
      </c>
      <c r="H15" s="15"/>
      <c r="I15" s="16">
        <f t="shared" si="1"/>
        <v>175</v>
      </c>
      <c r="J15" s="36"/>
      <c r="K15" s="114"/>
      <c r="L15" s="120"/>
    </row>
    <row r="16" spans="1:12" x14ac:dyDescent="0.25">
      <c r="A16" s="5">
        <v>1</v>
      </c>
      <c r="B16" s="50"/>
      <c r="C16" s="97" t="s">
        <v>149</v>
      </c>
      <c r="D16" s="14" t="s">
        <v>103</v>
      </c>
      <c r="E16" s="11">
        <v>0</v>
      </c>
      <c r="F16" s="15">
        <v>92</v>
      </c>
      <c r="G16" s="15">
        <v>88</v>
      </c>
      <c r="H16" s="15"/>
      <c r="I16" s="16">
        <f t="shared" si="1"/>
        <v>180</v>
      </c>
      <c r="J16" s="36"/>
      <c r="K16" s="114">
        <v>180</v>
      </c>
      <c r="L16" s="120"/>
    </row>
    <row r="17" spans="1:12" x14ac:dyDescent="0.25">
      <c r="A17" s="5">
        <v>1</v>
      </c>
      <c r="B17" s="101"/>
      <c r="C17" s="108"/>
      <c r="D17" s="99" t="s">
        <v>103</v>
      </c>
      <c r="E17" s="11"/>
      <c r="F17" s="15"/>
      <c r="G17" s="15"/>
      <c r="H17" s="15"/>
      <c r="I17" s="16">
        <f t="shared" si="1"/>
        <v>0</v>
      </c>
      <c r="J17" s="36"/>
      <c r="K17" s="114"/>
      <c r="L17" s="120"/>
    </row>
    <row r="18" spans="1:12" x14ac:dyDescent="0.25">
      <c r="A18" s="5">
        <v>1</v>
      </c>
      <c r="B18" s="50"/>
      <c r="C18" s="26"/>
      <c r="D18" s="99" t="s">
        <v>103</v>
      </c>
      <c r="E18" s="11"/>
      <c r="F18" s="15"/>
      <c r="G18" s="15"/>
      <c r="H18" s="15"/>
      <c r="I18" s="16">
        <f t="shared" si="1"/>
        <v>0</v>
      </c>
      <c r="J18" s="36"/>
      <c r="K18" s="114" t="s">
        <v>24</v>
      </c>
      <c r="L18" s="120"/>
    </row>
    <row r="19" spans="1:12" x14ac:dyDescent="0.25">
      <c r="A19" s="37">
        <v>3</v>
      </c>
      <c r="B19" s="49" t="s">
        <v>45</v>
      </c>
      <c r="C19" s="29" t="s">
        <v>46</v>
      </c>
      <c r="D19" s="21" t="s">
        <v>74</v>
      </c>
      <c r="E19" s="37"/>
      <c r="F19" s="59" t="s">
        <v>85</v>
      </c>
      <c r="G19" s="59" t="s">
        <v>86</v>
      </c>
      <c r="H19" s="60"/>
      <c r="I19" s="60" t="s">
        <v>26</v>
      </c>
      <c r="J19" s="60">
        <v>10.9</v>
      </c>
      <c r="K19" s="114" t="s">
        <v>24</v>
      </c>
      <c r="L19" s="120"/>
    </row>
    <row r="20" spans="1:12" x14ac:dyDescent="0.25">
      <c r="A20" s="5">
        <v>2</v>
      </c>
      <c r="B20" s="50"/>
      <c r="C20" s="26" t="s">
        <v>39</v>
      </c>
      <c r="D20" s="14" t="s">
        <v>74</v>
      </c>
      <c r="E20" s="11">
        <v>0</v>
      </c>
      <c r="F20" s="15">
        <v>89</v>
      </c>
      <c r="G20" s="15">
        <v>90</v>
      </c>
      <c r="H20" s="15"/>
      <c r="I20" s="16">
        <f t="shared" ref="I20:I25" si="2">SUM(F20:H20)</f>
        <v>179</v>
      </c>
      <c r="J20" s="36"/>
      <c r="K20" s="114"/>
      <c r="L20" s="120">
        <f>SUM(K20:K25)</f>
        <v>555</v>
      </c>
    </row>
    <row r="21" spans="1:12" x14ac:dyDescent="0.25">
      <c r="A21" s="5">
        <v>1</v>
      </c>
      <c r="B21" s="51"/>
      <c r="C21" s="26" t="s">
        <v>71</v>
      </c>
      <c r="D21" s="14" t="s">
        <v>74</v>
      </c>
      <c r="E21" s="11">
        <v>0</v>
      </c>
      <c r="F21" s="15">
        <v>96</v>
      </c>
      <c r="G21" s="15">
        <v>97</v>
      </c>
      <c r="H21" s="15"/>
      <c r="I21" s="16">
        <f t="shared" si="2"/>
        <v>193</v>
      </c>
      <c r="J21" s="36"/>
      <c r="K21" s="114">
        <v>193</v>
      </c>
      <c r="L21" s="120"/>
    </row>
    <row r="22" spans="1:12" x14ac:dyDescent="0.25">
      <c r="A22" s="5">
        <v>1</v>
      </c>
      <c r="B22" s="51"/>
      <c r="C22" s="26" t="s">
        <v>92</v>
      </c>
      <c r="D22" s="14" t="s">
        <v>74</v>
      </c>
      <c r="E22" s="11">
        <v>0</v>
      </c>
      <c r="F22" s="15">
        <v>95</v>
      </c>
      <c r="G22" s="15">
        <v>94</v>
      </c>
      <c r="H22" s="15"/>
      <c r="I22" s="16">
        <f t="shared" si="2"/>
        <v>189</v>
      </c>
      <c r="J22" s="36"/>
      <c r="K22" s="114">
        <v>189</v>
      </c>
      <c r="L22" s="120"/>
    </row>
    <row r="23" spans="1:12" x14ac:dyDescent="0.25">
      <c r="A23" s="5">
        <v>1</v>
      </c>
      <c r="B23" s="51"/>
      <c r="C23" s="26" t="s">
        <v>72</v>
      </c>
      <c r="D23" s="14" t="s">
        <v>74</v>
      </c>
      <c r="E23" s="11">
        <v>0</v>
      </c>
      <c r="F23" s="32">
        <v>93</v>
      </c>
      <c r="G23" s="32">
        <v>90</v>
      </c>
      <c r="H23" s="32"/>
      <c r="I23" s="16">
        <f t="shared" si="2"/>
        <v>183</v>
      </c>
      <c r="J23" s="36"/>
      <c r="K23" s="114"/>
      <c r="L23" s="120"/>
    </row>
    <row r="24" spans="1:12" x14ac:dyDescent="0.25">
      <c r="A24" s="5">
        <v>1</v>
      </c>
      <c r="B24" s="50"/>
      <c r="C24" s="26" t="s">
        <v>168</v>
      </c>
      <c r="D24" s="14" t="s">
        <v>74</v>
      </c>
      <c r="E24" s="11">
        <v>8</v>
      </c>
      <c r="F24" s="16">
        <v>83</v>
      </c>
      <c r="G24" s="16">
        <v>82</v>
      </c>
      <c r="H24" s="16"/>
      <c r="I24" s="16">
        <f t="shared" si="2"/>
        <v>165</v>
      </c>
      <c r="J24" s="36"/>
      <c r="K24" s="114">
        <v>173</v>
      </c>
      <c r="L24" s="120"/>
    </row>
    <row r="25" spans="1:12" x14ac:dyDescent="0.25">
      <c r="A25" s="5">
        <v>0</v>
      </c>
      <c r="B25" s="50"/>
      <c r="C25" s="26"/>
      <c r="D25" s="14" t="s">
        <v>74</v>
      </c>
      <c r="E25" s="11"/>
      <c r="F25" s="15"/>
      <c r="G25" s="15"/>
      <c r="H25" s="15"/>
      <c r="I25" s="16">
        <f t="shared" si="2"/>
        <v>0</v>
      </c>
      <c r="J25" s="36"/>
      <c r="K25" s="114"/>
      <c r="L25" s="120"/>
    </row>
    <row r="26" spans="1:12" x14ac:dyDescent="0.25">
      <c r="A26" s="37">
        <v>3</v>
      </c>
      <c r="B26" s="49" t="s">
        <v>45</v>
      </c>
      <c r="C26" s="29" t="s">
        <v>46</v>
      </c>
      <c r="D26" s="21" t="s">
        <v>97</v>
      </c>
      <c r="E26" s="37"/>
      <c r="F26" s="59" t="s">
        <v>85</v>
      </c>
      <c r="G26" s="59" t="s">
        <v>86</v>
      </c>
      <c r="H26" s="60"/>
      <c r="I26" s="60" t="s">
        <v>26</v>
      </c>
      <c r="J26" s="60">
        <v>10.9</v>
      </c>
      <c r="K26" s="114" t="s">
        <v>24</v>
      </c>
      <c r="L26" s="120"/>
    </row>
    <row r="27" spans="1:12" x14ac:dyDescent="0.25">
      <c r="A27" s="5">
        <v>1</v>
      </c>
      <c r="B27" s="94"/>
      <c r="C27" s="26" t="s">
        <v>22</v>
      </c>
      <c r="D27" s="14" t="s">
        <v>97</v>
      </c>
      <c r="E27" s="11">
        <v>0</v>
      </c>
      <c r="F27" s="16">
        <v>94</v>
      </c>
      <c r="G27" s="15">
        <v>93</v>
      </c>
      <c r="H27" s="15"/>
      <c r="I27" s="16">
        <f t="shared" ref="I27:I32" si="3">SUM(F27:H27)</f>
        <v>187</v>
      </c>
      <c r="J27" s="36"/>
      <c r="K27" s="114">
        <v>187</v>
      </c>
      <c r="L27" s="120">
        <f>SUM(K27:K32)</f>
        <v>513</v>
      </c>
    </row>
    <row r="28" spans="1:12" x14ac:dyDescent="0.25">
      <c r="A28" s="5">
        <v>1</v>
      </c>
      <c r="B28" s="50"/>
      <c r="C28" s="26" t="s">
        <v>93</v>
      </c>
      <c r="D28" s="14" t="s">
        <v>97</v>
      </c>
      <c r="E28" s="11">
        <v>8</v>
      </c>
      <c r="F28" s="16">
        <v>78</v>
      </c>
      <c r="G28" s="15">
        <v>70</v>
      </c>
      <c r="H28" s="15"/>
      <c r="I28" s="16">
        <f t="shared" si="3"/>
        <v>148</v>
      </c>
      <c r="J28" s="36"/>
      <c r="K28" s="114">
        <v>156</v>
      </c>
      <c r="L28" s="120"/>
    </row>
    <row r="29" spans="1:12" x14ac:dyDescent="0.2">
      <c r="A29" s="5">
        <v>1</v>
      </c>
      <c r="B29" s="50"/>
      <c r="C29" s="26" t="s">
        <v>99</v>
      </c>
      <c r="D29" s="14" t="s">
        <v>97</v>
      </c>
      <c r="E29" s="11">
        <v>0</v>
      </c>
      <c r="F29" s="16"/>
      <c r="G29" s="16"/>
      <c r="H29" s="16"/>
      <c r="I29" s="16">
        <f t="shared" si="3"/>
        <v>0</v>
      </c>
      <c r="J29" s="36"/>
      <c r="K29" s="114"/>
      <c r="L29" s="125"/>
    </row>
    <row r="30" spans="1:12" x14ac:dyDescent="0.2">
      <c r="A30" s="5"/>
      <c r="B30" s="50"/>
      <c r="C30" s="26" t="s">
        <v>125</v>
      </c>
      <c r="D30" s="14" t="s">
        <v>97</v>
      </c>
      <c r="E30" s="11">
        <v>8</v>
      </c>
      <c r="F30" s="13">
        <v>80</v>
      </c>
      <c r="G30" s="13">
        <v>82</v>
      </c>
      <c r="H30" s="13"/>
      <c r="I30" s="16">
        <f t="shared" si="3"/>
        <v>162</v>
      </c>
      <c r="J30" s="36"/>
      <c r="K30" s="114">
        <f>E30+I30</f>
        <v>170</v>
      </c>
      <c r="L30" s="125"/>
    </row>
    <row r="31" spans="1:12" x14ac:dyDescent="0.25">
      <c r="A31" s="5">
        <v>1</v>
      </c>
      <c r="B31" s="50"/>
      <c r="C31" s="26" t="s">
        <v>94</v>
      </c>
      <c r="D31" s="14" t="s">
        <v>97</v>
      </c>
      <c r="E31" s="11">
        <v>8</v>
      </c>
      <c r="F31" s="13"/>
      <c r="G31" s="13"/>
      <c r="H31" s="13"/>
      <c r="I31" s="16">
        <f t="shared" si="3"/>
        <v>0</v>
      </c>
      <c r="J31" s="36"/>
      <c r="K31" s="114"/>
      <c r="L31" s="120"/>
    </row>
    <row r="32" spans="1:12" x14ac:dyDescent="0.25">
      <c r="A32" s="5">
        <v>1</v>
      </c>
      <c r="B32" s="50"/>
      <c r="C32" s="26" t="s">
        <v>96</v>
      </c>
      <c r="D32" s="14" t="s">
        <v>97</v>
      </c>
      <c r="E32" s="11">
        <v>8</v>
      </c>
      <c r="F32" s="16"/>
      <c r="G32" s="15"/>
      <c r="H32" s="15"/>
      <c r="I32" s="16">
        <f t="shared" si="3"/>
        <v>0</v>
      </c>
      <c r="J32" s="103" t="s">
        <v>24</v>
      </c>
      <c r="L32" s="120"/>
    </row>
    <row r="33" spans="1:12" x14ac:dyDescent="0.25">
      <c r="A33" s="37">
        <v>3</v>
      </c>
      <c r="B33" s="49" t="s">
        <v>45</v>
      </c>
      <c r="C33" s="29" t="s">
        <v>46</v>
      </c>
      <c r="D33" s="21" t="s">
        <v>34</v>
      </c>
      <c r="E33" s="37"/>
      <c r="F33" s="59" t="s">
        <v>85</v>
      </c>
      <c r="G33" s="59" t="s">
        <v>86</v>
      </c>
      <c r="H33" s="60"/>
      <c r="I33" s="60" t="s">
        <v>26</v>
      </c>
      <c r="J33" s="60">
        <v>10.9</v>
      </c>
      <c r="K33" s="114" t="s">
        <v>24</v>
      </c>
      <c r="L33" s="120"/>
    </row>
    <row r="34" spans="1:12" x14ac:dyDescent="0.25">
      <c r="A34" s="5">
        <v>2</v>
      </c>
      <c r="B34" s="50"/>
      <c r="C34" s="26" t="s">
        <v>7</v>
      </c>
      <c r="D34" s="14" t="s">
        <v>34</v>
      </c>
      <c r="E34" s="11">
        <v>8</v>
      </c>
      <c r="F34" s="16">
        <v>84</v>
      </c>
      <c r="G34" s="15">
        <v>90</v>
      </c>
      <c r="H34" s="15"/>
      <c r="I34" s="16">
        <f t="shared" ref="I34:I39" si="4">SUM(F34:H34)</f>
        <v>174</v>
      </c>
      <c r="J34" s="104" t="s">
        <v>24</v>
      </c>
      <c r="K34" s="114">
        <v>182</v>
      </c>
      <c r="L34" s="120">
        <f>SUM(K34:K39)</f>
        <v>556</v>
      </c>
    </row>
    <row r="35" spans="1:12" x14ac:dyDescent="0.25">
      <c r="A35" s="5">
        <v>2</v>
      </c>
      <c r="B35" s="50"/>
      <c r="C35" s="26" t="s">
        <v>6</v>
      </c>
      <c r="D35" s="14" t="s">
        <v>34</v>
      </c>
      <c r="E35" s="11">
        <v>8</v>
      </c>
      <c r="F35" s="16"/>
      <c r="G35" s="15"/>
      <c r="H35" s="15"/>
      <c r="I35" s="16">
        <f t="shared" si="4"/>
        <v>0</v>
      </c>
      <c r="J35" s="104" t="s">
        <v>24</v>
      </c>
      <c r="K35" s="114"/>
      <c r="L35" s="120"/>
    </row>
    <row r="36" spans="1:12" x14ac:dyDescent="0.25">
      <c r="A36" s="5">
        <v>1</v>
      </c>
      <c r="B36" s="50"/>
      <c r="C36" s="26" t="s">
        <v>11</v>
      </c>
      <c r="D36" s="14" t="s">
        <v>34</v>
      </c>
      <c r="E36" s="11">
        <v>8</v>
      </c>
      <c r="F36" s="16">
        <v>75</v>
      </c>
      <c r="G36" s="15">
        <v>89</v>
      </c>
      <c r="H36" s="15"/>
      <c r="I36" s="16">
        <f t="shared" si="4"/>
        <v>164</v>
      </c>
      <c r="J36" s="104" t="s">
        <v>24</v>
      </c>
      <c r="K36" s="114"/>
      <c r="L36" s="120"/>
    </row>
    <row r="37" spans="1:12" x14ac:dyDescent="0.2">
      <c r="A37" s="5">
        <v>1</v>
      </c>
      <c r="B37" s="96"/>
      <c r="C37" s="97" t="s">
        <v>88</v>
      </c>
      <c r="D37" s="14" t="s">
        <v>34</v>
      </c>
      <c r="E37" s="11">
        <v>0</v>
      </c>
      <c r="F37" s="16">
        <v>97</v>
      </c>
      <c r="G37" s="15">
        <v>95</v>
      </c>
      <c r="H37" s="15"/>
      <c r="I37" s="16">
        <f t="shared" si="4"/>
        <v>192</v>
      </c>
      <c r="J37" s="104" t="s">
        <v>24</v>
      </c>
      <c r="K37" s="114">
        <v>192</v>
      </c>
      <c r="L37" s="125">
        <f>H34+H36+H37</f>
        <v>0</v>
      </c>
    </row>
    <row r="38" spans="1:12" x14ac:dyDescent="0.25">
      <c r="A38" s="5">
        <v>1</v>
      </c>
      <c r="B38" s="94"/>
      <c r="C38" s="97" t="s">
        <v>95</v>
      </c>
      <c r="D38" s="14" t="s">
        <v>34</v>
      </c>
      <c r="E38" s="11">
        <v>0</v>
      </c>
      <c r="F38" s="16">
        <v>92</v>
      </c>
      <c r="G38" s="15">
        <v>90</v>
      </c>
      <c r="H38" s="15"/>
      <c r="I38" s="16">
        <f t="shared" si="4"/>
        <v>182</v>
      </c>
      <c r="J38" s="36"/>
      <c r="K38" s="114">
        <v>182</v>
      </c>
      <c r="L38" s="120"/>
    </row>
    <row r="39" spans="1:12" x14ac:dyDescent="0.25">
      <c r="A39" s="5">
        <v>0</v>
      </c>
      <c r="B39" s="50"/>
      <c r="C39" s="26"/>
      <c r="D39" s="14" t="s">
        <v>34</v>
      </c>
      <c r="E39" s="11"/>
      <c r="F39" s="16"/>
      <c r="G39" s="15"/>
      <c r="H39" s="15"/>
      <c r="I39" s="16">
        <f t="shared" si="4"/>
        <v>0</v>
      </c>
      <c r="J39" s="103" t="s">
        <v>24</v>
      </c>
      <c r="K39" s="114">
        <f>E39+I39</f>
        <v>0</v>
      </c>
      <c r="L39" s="120"/>
    </row>
    <row r="40" spans="1:12" x14ac:dyDescent="0.25">
      <c r="A40" s="37">
        <v>3</v>
      </c>
      <c r="B40" s="49" t="s">
        <v>45</v>
      </c>
      <c r="C40" s="29" t="s">
        <v>46</v>
      </c>
      <c r="D40" s="21" t="s">
        <v>5</v>
      </c>
      <c r="E40" s="37"/>
      <c r="F40" s="59" t="s">
        <v>85</v>
      </c>
      <c r="G40" s="59" t="s">
        <v>86</v>
      </c>
      <c r="H40" s="60"/>
      <c r="I40" s="60" t="s">
        <v>26</v>
      </c>
      <c r="J40" s="60">
        <v>10.9</v>
      </c>
      <c r="K40" s="114" t="s">
        <v>24</v>
      </c>
      <c r="L40" s="120"/>
    </row>
    <row r="41" spans="1:12" x14ac:dyDescent="0.25">
      <c r="A41" s="5">
        <v>2</v>
      </c>
      <c r="B41" s="50"/>
      <c r="C41" s="26" t="s">
        <v>4</v>
      </c>
      <c r="D41" s="14" t="s">
        <v>5</v>
      </c>
      <c r="E41" s="11">
        <v>8</v>
      </c>
      <c r="F41" s="13">
        <v>83</v>
      </c>
      <c r="G41" s="13">
        <v>88</v>
      </c>
      <c r="H41" s="13"/>
      <c r="I41" s="16">
        <f t="shared" ref="I41:I46" si="5">SUM(F41:H41)</f>
        <v>171</v>
      </c>
      <c r="J41" s="36"/>
      <c r="K41" s="114">
        <v>179</v>
      </c>
      <c r="L41" s="120">
        <f>SUM(K41:K46)</f>
        <v>530</v>
      </c>
    </row>
    <row r="42" spans="1:12" x14ac:dyDescent="0.25">
      <c r="A42" s="5">
        <v>2</v>
      </c>
      <c r="B42" s="50"/>
      <c r="C42" s="26" t="s">
        <v>8</v>
      </c>
      <c r="D42" s="14" t="s">
        <v>5</v>
      </c>
      <c r="E42" s="11">
        <v>8</v>
      </c>
      <c r="F42" s="13">
        <v>88</v>
      </c>
      <c r="G42" s="13">
        <v>86</v>
      </c>
      <c r="H42" s="13"/>
      <c r="I42" s="16">
        <f t="shared" si="5"/>
        <v>174</v>
      </c>
      <c r="J42" s="36"/>
      <c r="K42" s="114">
        <v>182</v>
      </c>
      <c r="L42" s="120"/>
    </row>
    <row r="43" spans="1:12" x14ac:dyDescent="0.25">
      <c r="A43" s="5">
        <v>1</v>
      </c>
      <c r="B43" s="50"/>
      <c r="C43" s="26" t="s">
        <v>165</v>
      </c>
      <c r="D43" s="14" t="s">
        <v>5</v>
      </c>
      <c r="E43" s="11">
        <v>8</v>
      </c>
      <c r="F43" s="16">
        <v>74</v>
      </c>
      <c r="G43" s="15">
        <v>87</v>
      </c>
      <c r="H43" s="15"/>
      <c r="I43" s="16">
        <f t="shared" si="5"/>
        <v>161</v>
      </c>
      <c r="J43" s="36"/>
      <c r="K43" s="114">
        <v>169</v>
      </c>
      <c r="L43" s="120" t="s">
        <v>24</v>
      </c>
    </row>
    <row r="44" spans="1:12" x14ac:dyDescent="0.25">
      <c r="A44" s="5">
        <v>1</v>
      </c>
      <c r="B44" s="50"/>
      <c r="C44" s="26" t="s">
        <v>17</v>
      </c>
      <c r="D44" s="14" t="s">
        <v>5</v>
      </c>
      <c r="E44" s="11">
        <v>8</v>
      </c>
      <c r="F44" s="16"/>
      <c r="G44" s="15"/>
      <c r="H44" s="15"/>
      <c r="I44" s="16">
        <f t="shared" si="5"/>
        <v>0</v>
      </c>
      <c r="J44" s="36"/>
      <c r="K44" s="114" t="s">
        <v>24</v>
      </c>
      <c r="L44" s="120"/>
    </row>
    <row r="45" spans="1:12" x14ac:dyDescent="0.25">
      <c r="A45" s="5">
        <v>1</v>
      </c>
      <c r="B45" s="50"/>
      <c r="D45" s="14" t="s">
        <v>5</v>
      </c>
      <c r="E45" s="11"/>
      <c r="F45" s="13"/>
      <c r="G45" s="13"/>
      <c r="H45" s="13"/>
      <c r="I45" s="16">
        <f t="shared" si="5"/>
        <v>0</v>
      </c>
      <c r="J45" s="36"/>
      <c r="K45" s="114"/>
      <c r="L45" s="120"/>
    </row>
    <row r="46" spans="1:12" x14ac:dyDescent="0.25">
      <c r="A46" s="5">
        <v>0</v>
      </c>
      <c r="B46" s="50"/>
      <c r="C46" s="26"/>
      <c r="D46" s="14" t="s">
        <v>5</v>
      </c>
      <c r="E46" s="11"/>
      <c r="F46" s="13"/>
      <c r="G46" s="100"/>
      <c r="H46" s="100"/>
      <c r="I46" s="16">
        <f t="shared" si="5"/>
        <v>0</v>
      </c>
      <c r="J46" s="36"/>
      <c r="K46" s="114"/>
      <c r="L46" s="120"/>
    </row>
    <row r="47" spans="1:12" x14ac:dyDescent="0.25">
      <c r="A47" s="37">
        <v>3</v>
      </c>
      <c r="B47" s="49" t="s">
        <v>45</v>
      </c>
      <c r="C47" s="29" t="s">
        <v>46</v>
      </c>
      <c r="D47" s="21" t="s">
        <v>180</v>
      </c>
      <c r="E47" s="37"/>
      <c r="F47" s="59" t="s">
        <v>85</v>
      </c>
      <c r="G47" s="59" t="s">
        <v>86</v>
      </c>
      <c r="H47" s="60"/>
      <c r="I47" s="60" t="s">
        <v>26</v>
      </c>
      <c r="J47" s="60">
        <v>10.9</v>
      </c>
      <c r="K47" s="114" t="s">
        <v>24</v>
      </c>
      <c r="L47" s="120"/>
    </row>
    <row r="48" spans="1:12" x14ac:dyDescent="0.25">
      <c r="A48" s="5">
        <v>1</v>
      </c>
      <c r="B48" s="50"/>
      <c r="C48" s="31" t="s">
        <v>184</v>
      </c>
      <c r="D48" s="14" t="s">
        <v>180</v>
      </c>
      <c r="E48" s="11">
        <v>8</v>
      </c>
      <c r="F48" s="32">
        <v>87</v>
      </c>
      <c r="G48" s="33">
        <v>82</v>
      </c>
      <c r="H48" s="33"/>
      <c r="I48" s="16">
        <f t="shared" ref="I48:I53" si="6">SUM(F48:H48)</f>
        <v>169</v>
      </c>
      <c r="J48" s="36"/>
      <c r="K48" s="114">
        <v>177</v>
      </c>
      <c r="L48" s="120">
        <f>SUM(K48:K53)</f>
        <v>542</v>
      </c>
    </row>
    <row r="49" spans="1:12" x14ac:dyDescent="0.25">
      <c r="A49" s="5">
        <v>1</v>
      </c>
      <c r="B49" s="50"/>
      <c r="C49" s="31" t="s">
        <v>132</v>
      </c>
      <c r="D49" s="14" t="s">
        <v>180</v>
      </c>
      <c r="E49" s="11">
        <v>8</v>
      </c>
      <c r="F49" s="32">
        <v>85</v>
      </c>
      <c r="G49" s="32">
        <v>90</v>
      </c>
      <c r="H49" s="32"/>
      <c r="I49" s="16">
        <f t="shared" si="6"/>
        <v>175</v>
      </c>
      <c r="J49" s="36"/>
      <c r="K49" s="114">
        <v>183</v>
      </c>
      <c r="L49" s="120"/>
    </row>
    <row r="50" spans="1:12" x14ac:dyDescent="0.25">
      <c r="A50" s="5">
        <v>1</v>
      </c>
      <c r="B50" s="50"/>
      <c r="C50" s="31" t="s">
        <v>185</v>
      </c>
      <c r="D50" s="14" t="s">
        <v>180</v>
      </c>
      <c r="E50" s="11">
        <v>8</v>
      </c>
      <c r="F50" s="32">
        <v>90</v>
      </c>
      <c r="G50" s="32">
        <v>84</v>
      </c>
      <c r="H50" s="32"/>
      <c r="I50" s="16">
        <f t="shared" si="6"/>
        <v>174</v>
      </c>
      <c r="J50" s="36"/>
      <c r="K50" s="114">
        <v>182</v>
      </c>
      <c r="L50" s="120"/>
    </row>
    <row r="51" spans="1:12" x14ac:dyDescent="0.25">
      <c r="A51" s="5">
        <v>1</v>
      </c>
      <c r="B51" s="50"/>
      <c r="C51" s="31" t="s">
        <v>186</v>
      </c>
      <c r="D51" s="14" t="s">
        <v>180</v>
      </c>
      <c r="E51" s="11">
        <v>8</v>
      </c>
      <c r="F51" s="32"/>
      <c r="G51" s="33"/>
      <c r="H51" s="33"/>
      <c r="I51" s="16">
        <f t="shared" si="6"/>
        <v>0</v>
      </c>
      <c r="J51" s="36"/>
      <c r="K51" s="114"/>
      <c r="L51" s="120"/>
    </row>
    <row r="52" spans="1:12" x14ac:dyDescent="0.25">
      <c r="A52" s="5">
        <v>1</v>
      </c>
      <c r="B52" s="50"/>
      <c r="C52" s="31"/>
      <c r="D52" s="14" t="s">
        <v>180</v>
      </c>
      <c r="E52" s="11"/>
      <c r="F52" s="32"/>
      <c r="G52" s="33"/>
      <c r="H52" s="33"/>
      <c r="I52" s="16">
        <f t="shared" si="6"/>
        <v>0</v>
      </c>
      <c r="J52" s="36"/>
      <c r="K52" s="114"/>
      <c r="L52" s="120"/>
    </row>
    <row r="53" spans="1:12" x14ac:dyDescent="0.25">
      <c r="A53" s="5">
        <v>0</v>
      </c>
      <c r="B53" s="50"/>
      <c r="C53" s="31"/>
      <c r="D53" s="14" t="s">
        <v>180</v>
      </c>
      <c r="E53" s="11"/>
      <c r="F53" s="32"/>
      <c r="G53" s="32"/>
      <c r="H53" s="32"/>
      <c r="I53" s="16">
        <f t="shared" si="6"/>
        <v>0</v>
      </c>
      <c r="J53" s="36"/>
      <c r="K53" s="114"/>
      <c r="L53" s="120"/>
    </row>
    <row r="54" spans="1:12" x14ac:dyDescent="0.25">
      <c r="A54" s="37">
        <v>3</v>
      </c>
      <c r="B54" s="49" t="s">
        <v>45</v>
      </c>
      <c r="C54" s="29" t="s">
        <v>46</v>
      </c>
      <c r="D54" s="21" t="s">
        <v>35</v>
      </c>
      <c r="E54" s="37"/>
      <c r="F54" s="59" t="s">
        <v>85</v>
      </c>
      <c r="G54" s="59" t="s">
        <v>86</v>
      </c>
      <c r="H54" s="60"/>
      <c r="I54" s="60" t="s">
        <v>26</v>
      </c>
      <c r="J54" s="60">
        <v>10.9</v>
      </c>
      <c r="K54" s="114" t="s">
        <v>24</v>
      </c>
      <c r="L54" s="120"/>
    </row>
    <row r="55" spans="1:12" x14ac:dyDescent="0.25">
      <c r="A55" s="5">
        <v>2</v>
      </c>
      <c r="B55" s="50"/>
      <c r="C55" s="26" t="s">
        <v>3</v>
      </c>
      <c r="D55" s="14" t="s">
        <v>35</v>
      </c>
      <c r="E55" s="11">
        <v>8</v>
      </c>
      <c r="F55" s="16">
        <v>81</v>
      </c>
      <c r="G55" s="15">
        <v>77</v>
      </c>
      <c r="H55" s="15"/>
      <c r="I55" s="16">
        <f t="shared" ref="I55:I60" si="7">SUM(F55:H55)</f>
        <v>158</v>
      </c>
      <c r="J55" s="36" t="s">
        <v>24</v>
      </c>
      <c r="K55" s="114">
        <v>166</v>
      </c>
      <c r="L55" s="120">
        <f>SUM(K55:K60)</f>
        <v>511</v>
      </c>
    </row>
    <row r="56" spans="1:12" x14ac:dyDescent="0.25">
      <c r="A56" s="5">
        <v>2</v>
      </c>
      <c r="B56" s="94"/>
      <c r="C56" s="97" t="s">
        <v>114</v>
      </c>
      <c r="D56" s="14" t="s">
        <v>35</v>
      </c>
      <c r="E56" s="11">
        <v>0</v>
      </c>
      <c r="F56" s="16">
        <v>96</v>
      </c>
      <c r="G56" s="15">
        <v>97</v>
      </c>
      <c r="H56" s="15"/>
      <c r="I56" s="16">
        <f t="shared" si="7"/>
        <v>193</v>
      </c>
      <c r="J56" s="36" t="s">
        <v>24</v>
      </c>
      <c r="K56" s="114">
        <v>193</v>
      </c>
      <c r="L56" s="120"/>
    </row>
    <row r="57" spans="1:12" x14ac:dyDescent="0.25">
      <c r="A57" s="5">
        <v>1</v>
      </c>
      <c r="B57" s="50"/>
      <c r="C57" s="26" t="s">
        <v>16</v>
      </c>
      <c r="D57" s="14" t="s">
        <v>35</v>
      </c>
      <c r="E57" s="11">
        <v>8</v>
      </c>
      <c r="F57" s="16">
        <v>76</v>
      </c>
      <c r="G57" s="15">
        <v>68</v>
      </c>
      <c r="H57" s="15"/>
      <c r="I57" s="16">
        <f t="shared" si="7"/>
        <v>144</v>
      </c>
      <c r="J57" s="36" t="s">
        <v>24</v>
      </c>
      <c r="K57" s="114">
        <v>152</v>
      </c>
      <c r="L57" s="120"/>
    </row>
    <row r="58" spans="1:12" x14ac:dyDescent="0.25">
      <c r="A58" s="5">
        <v>1</v>
      </c>
      <c r="B58" s="94"/>
      <c r="C58" s="97" t="s">
        <v>113</v>
      </c>
      <c r="D58" s="14" t="s">
        <v>35</v>
      </c>
      <c r="E58" s="11">
        <v>5</v>
      </c>
      <c r="F58" s="16"/>
      <c r="G58" s="16"/>
      <c r="H58" s="16"/>
      <c r="I58" s="16">
        <f t="shared" si="7"/>
        <v>0</v>
      </c>
      <c r="J58" s="36" t="s">
        <v>24</v>
      </c>
      <c r="K58" s="114"/>
      <c r="L58" s="120"/>
    </row>
    <row r="59" spans="1:12" x14ac:dyDescent="0.25">
      <c r="A59" s="5">
        <v>1</v>
      </c>
      <c r="B59" s="50"/>
      <c r="C59" s="26"/>
      <c r="D59" s="14" t="s">
        <v>35</v>
      </c>
      <c r="E59" s="11"/>
      <c r="F59" s="16"/>
      <c r="G59" s="15"/>
      <c r="H59" s="15"/>
      <c r="I59" s="16">
        <f t="shared" si="7"/>
        <v>0</v>
      </c>
      <c r="J59" s="36"/>
      <c r="K59" s="114"/>
      <c r="L59" s="120"/>
    </row>
    <row r="60" spans="1:12" x14ac:dyDescent="0.25">
      <c r="A60" s="5">
        <v>1</v>
      </c>
      <c r="B60" s="50"/>
      <c r="C60" s="26"/>
      <c r="D60" s="14" t="s">
        <v>35</v>
      </c>
      <c r="E60" s="11"/>
      <c r="F60" s="16"/>
      <c r="G60" s="15"/>
      <c r="H60" s="15"/>
      <c r="I60" s="16">
        <f t="shared" si="7"/>
        <v>0</v>
      </c>
      <c r="J60" s="36"/>
      <c r="K60" s="114"/>
      <c r="L60" s="120"/>
    </row>
    <row r="61" spans="1:12" x14ac:dyDescent="0.25">
      <c r="A61" s="37">
        <v>3</v>
      </c>
      <c r="B61" s="49" t="s">
        <v>45</v>
      </c>
      <c r="C61" s="29" t="s">
        <v>46</v>
      </c>
      <c r="D61" s="21" t="s">
        <v>75</v>
      </c>
      <c r="E61" s="37"/>
      <c r="F61" s="59" t="s">
        <v>85</v>
      </c>
      <c r="G61" s="59" t="s">
        <v>86</v>
      </c>
      <c r="H61" s="60"/>
      <c r="I61" s="60" t="s">
        <v>26</v>
      </c>
      <c r="J61" s="60">
        <v>10.9</v>
      </c>
      <c r="K61" s="114"/>
      <c r="L61" s="120"/>
    </row>
    <row r="62" spans="1:12" x14ac:dyDescent="0.25">
      <c r="A62" s="5">
        <v>2</v>
      </c>
      <c r="B62" s="50"/>
      <c r="C62" s="26" t="s">
        <v>33</v>
      </c>
      <c r="D62" s="14" t="s">
        <v>75</v>
      </c>
      <c r="E62" s="11">
        <v>0</v>
      </c>
      <c r="F62" s="16">
        <v>93</v>
      </c>
      <c r="G62" s="15">
        <v>95</v>
      </c>
      <c r="H62" s="15"/>
      <c r="I62" s="16">
        <f t="shared" ref="I62:I67" si="8">SUM(F62:H62)</f>
        <v>188</v>
      </c>
      <c r="J62" s="36"/>
      <c r="K62" s="114">
        <v>188</v>
      </c>
      <c r="L62" s="120">
        <f>SUM(K62:K67)</f>
        <v>541</v>
      </c>
    </row>
    <row r="63" spans="1:12" x14ac:dyDescent="0.25">
      <c r="A63" s="5">
        <v>2</v>
      </c>
      <c r="B63" s="50"/>
      <c r="C63" s="26" t="s">
        <v>10</v>
      </c>
      <c r="D63" s="14" t="s">
        <v>75</v>
      </c>
      <c r="E63" s="11">
        <v>8</v>
      </c>
      <c r="F63" s="13">
        <v>79</v>
      </c>
      <c r="G63" s="13">
        <v>82</v>
      </c>
      <c r="H63" s="13"/>
      <c r="I63" s="16">
        <f t="shared" si="8"/>
        <v>161</v>
      </c>
      <c r="J63" s="36"/>
      <c r="K63" s="114"/>
      <c r="L63" s="120"/>
    </row>
    <row r="64" spans="1:12" x14ac:dyDescent="0.25">
      <c r="A64" s="5">
        <v>1</v>
      </c>
      <c r="B64" s="50"/>
      <c r="C64" s="26" t="s">
        <v>21</v>
      </c>
      <c r="D64" s="14" t="s">
        <v>75</v>
      </c>
      <c r="E64" s="11">
        <v>0</v>
      </c>
      <c r="F64" s="32">
        <v>92</v>
      </c>
      <c r="G64" s="32">
        <v>87</v>
      </c>
      <c r="H64" s="32"/>
      <c r="I64" s="16">
        <f t="shared" si="8"/>
        <v>179</v>
      </c>
      <c r="J64" s="36"/>
      <c r="K64" s="114">
        <v>179</v>
      </c>
      <c r="L64" s="120"/>
    </row>
    <row r="65" spans="1:12" x14ac:dyDescent="0.25">
      <c r="A65" s="5">
        <v>1</v>
      </c>
      <c r="B65" s="50"/>
      <c r="C65" s="26" t="s">
        <v>13</v>
      </c>
      <c r="D65" s="14" t="s">
        <v>75</v>
      </c>
      <c r="E65" s="11">
        <v>8</v>
      </c>
      <c r="F65" s="16">
        <v>75</v>
      </c>
      <c r="G65" s="15">
        <v>77</v>
      </c>
      <c r="H65" s="15"/>
      <c r="I65" s="16">
        <f t="shared" si="8"/>
        <v>152</v>
      </c>
      <c r="J65" s="36"/>
      <c r="K65" s="114"/>
      <c r="L65" s="120"/>
    </row>
    <row r="66" spans="1:12" x14ac:dyDescent="0.25">
      <c r="A66" s="5">
        <v>1</v>
      </c>
      <c r="B66" s="50"/>
      <c r="C66" s="26" t="s">
        <v>159</v>
      </c>
      <c r="D66" s="14" t="s">
        <v>75</v>
      </c>
      <c r="E66" s="11">
        <v>8</v>
      </c>
      <c r="F66" s="16"/>
      <c r="G66" s="15"/>
      <c r="H66" s="15"/>
      <c r="I66" s="16">
        <f t="shared" si="8"/>
        <v>0</v>
      </c>
      <c r="J66" s="36"/>
      <c r="K66" s="114"/>
      <c r="L66" s="120"/>
    </row>
    <row r="67" spans="1:12" x14ac:dyDescent="0.25">
      <c r="A67" s="5">
        <v>1</v>
      </c>
      <c r="B67" s="50"/>
      <c r="C67" s="26" t="s">
        <v>12</v>
      </c>
      <c r="D67" s="14" t="s">
        <v>75</v>
      </c>
      <c r="E67" s="11">
        <v>8</v>
      </c>
      <c r="F67" s="16">
        <v>85</v>
      </c>
      <c r="G67" s="15">
        <v>81</v>
      </c>
      <c r="H67" s="15"/>
      <c r="I67" s="16">
        <f t="shared" si="8"/>
        <v>166</v>
      </c>
      <c r="J67" s="36"/>
      <c r="K67" s="114">
        <v>174</v>
      </c>
      <c r="L67" s="120"/>
    </row>
    <row r="68" spans="1:12" x14ac:dyDescent="0.25">
      <c r="A68" s="37">
        <v>3</v>
      </c>
      <c r="B68" s="49" t="s">
        <v>45</v>
      </c>
      <c r="C68" s="29" t="s">
        <v>46</v>
      </c>
      <c r="D68" s="21" t="s">
        <v>110</v>
      </c>
      <c r="E68" s="37"/>
      <c r="F68" s="59" t="s">
        <v>85</v>
      </c>
      <c r="G68" s="59" t="s">
        <v>86</v>
      </c>
      <c r="H68" s="60"/>
      <c r="I68" s="60" t="s">
        <v>26</v>
      </c>
      <c r="J68" s="60">
        <v>10.9</v>
      </c>
      <c r="K68" s="114" t="s">
        <v>24</v>
      </c>
      <c r="L68" s="120"/>
    </row>
    <row r="69" spans="1:12" x14ac:dyDescent="0.25">
      <c r="A69" s="5">
        <v>2</v>
      </c>
      <c r="B69" s="50"/>
      <c r="C69" s="26" t="s">
        <v>187</v>
      </c>
      <c r="D69" s="14" t="s">
        <v>110</v>
      </c>
      <c r="E69" s="11">
        <v>5</v>
      </c>
      <c r="F69" s="13">
        <v>78</v>
      </c>
      <c r="G69" s="13">
        <v>68</v>
      </c>
      <c r="H69" s="13"/>
      <c r="I69" s="16">
        <f t="shared" ref="I69:I74" si="9">SUM(F69:H69)</f>
        <v>146</v>
      </c>
      <c r="J69" s="36"/>
      <c r="K69" s="114"/>
      <c r="L69" s="120">
        <f>SUM(K69:K74)</f>
        <v>512</v>
      </c>
    </row>
    <row r="70" spans="1:12" x14ac:dyDescent="0.25">
      <c r="A70" s="5">
        <v>2</v>
      </c>
      <c r="B70" s="50"/>
      <c r="C70" s="26" t="s">
        <v>167</v>
      </c>
      <c r="D70" s="14" t="s">
        <v>110</v>
      </c>
      <c r="E70" s="11">
        <v>5</v>
      </c>
      <c r="F70" s="13">
        <v>77</v>
      </c>
      <c r="G70" s="13">
        <v>69</v>
      </c>
      <c r="H70" s="13"/>
      <c r="I70" s="16">
        <f t="shared" si="9"/>
        <v>146</v>
      </c>
      <c r="J70" s="36"/>
      <c r="K70" s="114">
        <v>154</v>
      </c>
      <c r="L70" s="120"/>
    </row>
    <row r="71" spans="1:12" x14ac:dyDescent="0.25">
      <c r="A71" s="5">
        <v>1</v>
      </c>
      <c r="B71" s="50"/>
      <c r="C71" s="26" t="s">
        <v>160</v>
      </c>
      <c r="D71" s="14" t="s">
        <v>110</v>
      </c>
      <c r="E71" s="11">
        <v>8</v>
      </c>
      <c r="F71" s="13">
        <v>86</v>
      </c>
      <c r="G71" s="13">
        <v>92</v>
      </c>
      <c r="H71" s="13"/>
      <c r="I71" s="16">
        <f t="shared" si="9"/>
        <v>178</v>
      </c>
      <c r="J71" s="36"/>
      <c r="K71" s="114">
        <v>186</v>
      </c>
      <c r="L71" s="120"/>
    </row>
    <row r="72" spans="1:12" x14ac:dyDescent="0.25">
      <c r="A72" s="5">
        <v>1</v>
      </c>
      <c r="B72" s="50"/>
      <c r="C72" s="26" t="s">
        <v>173</v>
      </c>
      <c r="D72" s="14" t="s">
        <v>110</v>
      </c>
      <c r="E72" s="11">
        <v>8</v>
      </c>
      <c r="F72" s="16">
        <v>83</v>
      </c>
      <c r="G72" s="15">
        <v>81</v>
      </c>
      <c r="H72" s="15"/>
      <c r="I72" s="16">
        <f t="shared" si="9"/>
        <v>164</v>
      </c>
      <c r="J72" s="70"/>
      <c r="K72" s="114">
        <v>172</v>
      </c>
      <c r="L72" s="120"/>
    </row>
    <row r="73" spans="1:12" x14ac:dyDescent="0.25">
      <c r="A73" s="5">
        <v>1</v>
      </c>
      <c r="B73" s="50"/>
      <c r="C73" s="26"/>
      <c r="D73" s="14" t="s">
        <v>110</v>
      </c>
      <c r="E73" s="11"/>
      <c r="F73" s="13"/>
      <c r="G73" s="13"/>
      <c r="H73" s="13"/>
      <c r="I73" s="16">
        <f t="shared" si="9"/>
        <v>0</v>
      </c>
      <c r="J73" s="36"/>
      <c r="K73" s="114" t="s">
        <v>24</v>
      </c>
      <c r="L73" s="120"/>
    </row>
    <row r="74" spans="1:12" x14ac:dyDescent="0.25">
      <c r="A74" s="5">
        <v>2</v>
      </c>
      <c r="B74" s="50"/>
      <c r="C74" s="26"/>
      <c r="D74" s="14" t="s">
        <v>110</v>
      </c>
      <c r="E74" s="11"/>
      <c r="F74" s="13"/>
      <c r="G74" s="13"/>
      <c r="H74" s="13"/>
      <c r="I74" s="16">
        <f t="shared" si="9"/>
        <v>0</v>
      </c>
      <c r="J74" s="70"/>
      <c r="K74" s="114" t="s">
        <v>24</v>
      </c>
      <c r="L74" s="120" t="s">
        <v>24</v>
      </c>
    </row>
    <row r="75" spans="1:12" x14ac:dyDescent="0.25">
      <c r="A75" s="37">
        <v>3</v>
      </c>
      <c r="B75" s="49" t="s">
        <v>45</v>
      </c>
      <c r="C75" s="29" t="s">
        <v>46</v>
      </c>
      <c r="D75" s="21" t="s">
        <v>158</v>
      </c>
      <c r="E75" s="37"/>
      <c r="F75" s="59" t="s">
        <v>85</v>
      </c>
      <c r="G75" s="59" t="s">
        <v>86</v>
      </c>
      <c r="H75" s="60"/>
      <c r="I75" s="60" t="s">
        <v>26</v>
      </c>
      <c r="J75" s="60">
        <v>10.9</v>
      </c>
      <c r="K75" s="114" t="s">
        <v>24</v>
      </c>
      <c r="L75" s="120"/>
    </row>
    <row r="76" spans="1:12" x14ac:dyDescent="0.25">
      <c r="A76" s="5">
        <v>2</v>
      </c>
      <c r="B76" s="50"/>
      <c r="C76" s="26" t="s">
        <v>161</v>
      </c>
      <c r="D76" s="14" t="s">
        <v>158</v>
      </c>
      <c r="E76" s="11">
        <v>8</v>
      </c>
      <c r="F76" s="13">
        <v>87</v>
      </c>
      <c r="G76" s="13">
        <v>88</v>
      </c>
      <c r="H76" s="13"/>
      <c r="I76" s="16">
        <f t="shared" ref="I76:I81" si="10">SUM(F76:H76)</f>
        <v>175</v>
      </c>
      <c r="J76" s="36"/>
      <c r="K76" s="114">
        <v>183</v>
      </c>
      <c r="L76" s="120">
        <f>SUM(K76:K81)</f>
        <v>528</v>
      </c>
    </row>
    <row r="77" spans="1:12" ht="14.45" customHeight="1" x14ac:dyDescent="0.25">
      <c r="A77" s="5">
        <v>2</v>
      </c>
      <c r="B77" s="50"/>
      <c r="C77" s="98" t="s">
        <v>162</v>
      </c>
      <c r="D77" s="14" t="s">
        <v>158</v>
      </c>
      <c r="E77" s="11">
        <v>8</v>
      </c>
      <c r="F77" s="16">
        <v>82</v>
      </c>
      <c r="G77" s="15">
        <v>84</v>
      </c>
      <c r="H77" s="15"/>
      <c r="I77" s="16">
        <f t="shared" si="10"/>
        <v>166</v>
      </c>
      <c r="J77" s="36"/>
      <c r="K77" s="114"/>
      <c r="L77" s="120"/>
    </row>
    <row r="78" spans="1:12" x14ac:dyDescent="0.25">
      <c r="A78" s="5">
        <v>2</v>
      </c>
      <c r="B78" s="50"/>
      <c r="C78" s="26" t="s">
        <v>127</v>
      </c>
      <c r="D78" s="14" t="s">
        <v>158</v>
      </c>
      <c r="E78" s="11">
        <v>8</v>
      </c>
      <c r="F78" s="13">
        <v>85</v>
      </c>
      <c r="G78" s="13">
        <v>83</v>
      </c>
      <c r="H78" s="13"/>
      <c r="I78" s="16">
        <f t="shared" si="10"/>
        <v>168</v>
      </c>
      <c r="J78" s="36"/>
      <c r="K78" s="114"/>
      <c r="L78" s="120"/>
    </row>
    <row r="79" spans="1:12" x14ac:dyDescent="0.25">
      <c r="A79" s="5">
        <v>2</v>
      </c>
      <c r="B79" s="50"/>
      <c r="C79" s="26" t="s">
        <v>131</v>
      </c>
      <c r="D79" s="14" t="s">
        <v>158</v>
      </c>
      <c r="E79" s="11">
        <v>8</v>
      </c>
      <c r="F79" s="13">
        <v>77</v>
      </c>
      <c r="G79" s="13">
        <v>79</v>
      </c>
      <c r="H79" s="13"/>
      <c r="I79" s="16">
        <f t="shared" si="10"/>
        <v>156</v>
      </c>
      <c r="J79" s="36"/>
      <c r="K79" s="114">
        <v>164</v>
      </c>
      <c r="L79" s="120"/>
    </row>
    <row r="80" spans="1:12" x14ac:dyDescent="0.25">
      <c r="A80" s="5">
        <v>1</v>
      </c>
      <c r="B80" s="50"/>
      <c r="C80" s="93" t="s">
        <v>15</v>
      </c>
      <c r="D80" s="14" t="s">
        <v>158</v>
      </c>
      <c r="E80" s="11">
        <v>8</v>
      </c>
      <c r="F80" s="13">
        <v>84</v>
      </c>
      <c r="G80" s="13">
        <v>89</v>
      </c>
      <c r="H80" s="13"/>
      <c r="I80" s="16">
        <f t="shared" si="10"/>
        <v>173</v>
      </c>
      <c r="J80" s="36"/>
      <c r="K80" s="114">
        <v>181</v>
      </c>
      <c r="L80" s="120"/>
    </row>
    <row r="81" spans="1:12" x14ac:dyDescent="0.25">
      <c r="A81" s="5">
        <v>0</v>
      </c>
      <c r="B81" s="50"/>
      <c r="C81" s="26"/>
      <c r="D81" s="14" t="s">
        <v>158</v>
      </c>
      <c r="E81" s="11"/>
      <c r="F81" s="13"/>
      <c r="G81" s="13"/>
      <c r="H81" s="13"/>
      <c r="I81" s="16">
        <f t="shared" si="10"/>
        <v>0</v>
      </c>
      <c r="J81" s="36"/>
      <c r="K81" s="114"/>
      <c r="L81" s="120"/>
    </row>
    <row r="82" spans="1:12" x14ac:dyDescent="0.25">
      <c r="A82" s="37">
        <v>3</v>
      </c>
      <c r="B82" s="49"/>
      <c r="C82" s="29" t="s">
        <v>46</v>
      </c>
      <c r="D82" s="21" t="s">
        <v>101</v>
      </c>
      <c r="E82" s="37"/>
      <c r="F82" s="59" t="s">
        <v>85</v>
      </c>
      <c r="G82" s="59" t="s">
        <v>86</v>
      </c>
      <c r="H82" s="60"/>
      <c r="I82" s="60" t="s">
        <v>26</v>
      </c>
      <c r="J82" s="60">
        <v>10.9</v>
      </c>
      <c r="K82" s="114" t="s">
        <v>24</v>
      </c>
      <c r="L82" s="120"/>
    </row>
    <row r="83" spans="1:12" x14ac:dyDescent="0.25">
      <c r="A83" s="5">
        <v>1</v>
      </c>
      <c r="B83" s="94"/>
      <c r="C83" s="97" t="s">
        <v>142</v>
      </c>
      <c r="D83" s="14" t="s">
        <v>101</v>
      </c>
      <c r="E83" s="11">
        <v>8</v>
      </c>
      <c r="F83" s="16">
        <v>83</v>
      </c>
      <c r="G83" s="15">
        <v>81</v>
      </c>
      <c r="H83" s="15"/>
      <c r="I83" s="16">
        <f t="shared" ref="I83:I88" si="11">SUM(F83:H83)</f>
        <v>164</v>
      </c>
      <c r="J83" s="36"/>
      <c r="K83" s="114">
        <v>172</v>
      </c>
      <c r="L83" s="120"/>
    </row>
    <row r="84" spans="1:12" x14ac:dyDescent="0.25">
      <c r="A84" s="5">
        <v>1</v>
      </c>
      <c r="B84" s="51"/>
      <c r="C84" s="31" t="s">
        <v>166</v>
      </c>
      <c r="D84" s="14" t="s">
        <v>101</v>
      </c>
      <c r="E84" s="11">
        <v>8</v>
      </c>
      <c r="F84" s="32">
        <v>48</v>
      </c>
      <c r="G84" s="32">
        <v>70</v>
      </c>
      <c r="H84" s="32"/>
      <c r="I84" s="16">
        <f t="shared" si="11"/>
        <v>118</v>
      </c>
      <c r="J84" s="36"/>
      <c r="K84" s="114" t="s">
        <v>24</v>
      </c>
      <c r="L84" s="120">
        <f>SUM(K83:K87)</f>
        <v>473</v>
      </c>
    </row>
    <row r="85" spans="1:12" x14ac:dyDescent="0.25">
      <c r="A85" s="5">
        <v>2</v>
      </c>
      <c r="B85" s="50"/>
      <c r="C85" s="163" t="s">
        <v>190</v>
      </c>
      <c r="D85" s="14" t="s">
        <v>101</v>
      </c>
      <c r="E85" s="11">
        <v>8</v>
      </c>
      <c r="F85" s="32">
        <v>66</v>
      </c>
      <c r="G85" s="32">
        <v>57</v>
      </c>
      <c r="H85" s="32"/>
      <c r="I85" s="16">
        <f t="shared" si="11"/>
        <v>123</v>
      </c>
      <c r="J85" s="70" t="s">
        <v>24</v>
      </c>
      <c r="K85" s="114" t="s">
        <v>24</v>
      </c>
      <c r="L85" s="120"/>
    </row>
    <row r="86" spans="1:12" x14ac:dyDescent="0.25">
      <c r="A86" s="5">
        <v>1</v>
      </c>
      <c r="B86" s="51"/>
      <c r="C86" s="31" t="s">
        <v>191</v>
      </c>
      <c r="D86" s="14" t="s">
        <v>101</v>
      </c>
      <c r="E86" s="11">
        <v>8</v>
      </c>
      <c r="F86" s="13">
        <v>73</v>
      </c>
      <c r="G86" s="13">
        <v>69</v>
      </c>
      <c r="H86" s="13"/>
      <c r="I86" s="16">
        <f t="shared" si="11"/>
        <v>142</v>
      </c>
      <c r="J86" s="36"/>
      <c r="K86" s="114">
        <v>150</v>
      </c>
      <c r="L86" s="120"/>
    </row>
    <row r="87" spans="1:12" x14ac:dyDescent="0.25">
      <c r="A87" s="5">
        <v>1</v>
      </c>
      <c r="B87" s="50"/>
      <c r="C87" s="31" t="s">
        <v>192</v>
      </c>
      <c r="D87" s="14" t="s">
        <v>101</v>
      </c>
      <c r="E87" s="11">
        <v>8</v>
      </c>
      <c r="F87" s="32">
        <v>72</v>
      </c>
      <c r="G87" s="32">
        <v>71</v>
      </c>
      <c r="H87" s="32"/>
      <c r="I87" s="16">
        <f t="shared" si="11"/>
        <v>143</v>
      </c>
      <c r="J87" s="36"/>
      <c r="K87" s="114">
        <v>151</v>
      </c>
      <c r="L87" s="120"/>
    </row>
    <row r="88" spans="1:12" x14ac:dyDescent="0.25">
      <c r="A88" s="5">
        <v>1</v>
      </c>
      <c r="B88" s="50"/>
      <c r="C88" s="31"/>
      <c r="D88" s="14" t="s">
        <v>101</v>
      </c>
      <c r="E88" s="11"/>
      <c r="F88" s="32"/>
      <c r="G88" s="32"/>
      <c r="H88" s="32"/>
      <c r="I88" s="16">
        <f t="shared" si="11"/>
        <v>0</v>
      </c>
      <c r="J88" s="36"/>
      <c r="K88" s="114" t="s">
        <v>24</v>
      </c>
      <c r="L88" s="120"/>
    </row>
    <row r="89" spans="1:12" x14ac:dyDescent="0.25">
      <c r="A89" s="61" t="s">
        <v>87</v>
      </c>
      <c r="B89" s="52">
        <v>1</v>
      </c>
      <c r="C89" s="24" t="s">
        <v>107</v>
      </c>
      <c r="D89" s="25" t="s">
        <v>44</v>
      </c>
      <c r="E89" s="18"/>
      <c r="F89" s="58" t="s">
        <v>85</v>
      </c>
      <c r="G89" s="58" t="s">
        <v>86</v>
      </c>
      <c r="H89" s="58"/>
      <c r="I89" s="35" t="s">
        <v>26</v>
      </c>
      <c r="J89" s="35" t="s">
        <v>32</v>
      </c>
      <c r="K89" s="114"/>
      <c r="L89" s="120"/>
    </row>
    <row r="90" spans="1:12" x14ac:dyDescent="0.25">
      <c r="A90" s="61" t="s">
        <v>87</v>
      </c>
      <c r="B90" s="52">
        <v>2</v>
      </c>
      <c r="C90" s="24" t="s">
        <v>77</v>
      </c>
      <c r="D90" s="25" t="s">
        <v>44</v>
      </c>
      <c r="E90" s="18"/>
      <c r="F90" s="58" t="s">
        <v>85</v>
      </c>
      <c r="G90" s="58" t="s">
        <v>86</v>
      </c>
      <c r="H90" s="58"/>
      <c r="I90" s="35" t="s">
        <v>26</v>
      </c>
      <c r="J90" s="35" t="s">
        <v>32</v>
      </c>
      <c r="K90" s="114"/>
      <c r="L90" s="120"/>
    </row>
    <row r="91" spans="1:12" x14ac:dyDescent="0.25">
      <c r="A91" s="61" t="s">
        <v>87</v>
      </c>
      <c r="B91" s="52">
        <v>3</v>
      </c>
      <c r="C91" s="27" t="s">
        <v>79</v>
      </c>
      <c r="D91" s="25" t="s">
        <v>44</v>
      </c>
      <c r="E91" s="18"/>
      <c r="F91" s="58" t="s">
        <v>85</v>
      </c>
      <c r="G91" s="58" t="s">
        <v>86</v>
      </c>
      <c r="H91" s="58"/>
      <c r="I91" s="35" t="s">
        <v>26</v>
      </c>
      <c r="J91" s="35" t="s">
        <v>32</v>
      </c>
      <c r="K91" s="114"/>
      <c r="L91" s="120"/>
    </row>
    <row r="92" spans="1:12" x14ac:dyDescent="0.25">
      <c r="A92" s="61" t="s">
        <v>87</v>
      </c>
      <c r="B92" s="52">
        <v>4</v>
      </c>
      <c r="C92" s="24" t="s">
        <v>105</v>
      </c>
      <c r="D92" s="25" t="s">
        <v>44</v>
      </c>
      <c r="E92" s="18"/>
      <c r="F92" s="58" t="s">
        <v>85</v>
      </c>
      <c r="G92" s="58" t="s">
        <v>86</v>
      </c>
      <c r="H92" s="58"/>
      <c r="I92" s="35" t="s">
        <v>26</v>
      </c>
      <c r="J92" s="35" t="s">
        <v>32</v>
      </c>
      <c r="K92" s="114"/>
      <c r="L92" s="120"/>
    </row>
    <row r="93" spans="1:12" x14ac:dyDescent="0.25">
      <c r="A93" s="61" t="s">
        <v>87</v>
      </c>
      <c r="B93" s="54">
        <v>5</v>
      </c>
      <c r="C93" s="28" t="s">
        <v>106</v>
      </c>
      <c r="D93" s="25" t="s">
        <v>44</v>
      </c>
      <c r="E93" s="18"/>
      <c r="F93" s="58" t="s">
        <v>85</v>
      </c>
      <c r="G93" s="58" t="s">
        <v>86</v>
      </c>
      <c r="H93" s="58"/>
      <c r="I93" s="35" t="s">
        <v>26</v>
      </c>
      <c r="J93" s="35" t="s">
        <v>32</v>
      </c>
      <c r="K93" s="114"/>
      <c r="L93" s="120"/>
    </row>
    <row r="94" spans="1:12" x14ac:dyDescent="0.25">
      <c r="A94" s="61" t="s">
        <v>87</v>
      </c>
      <c r="B94" s="53">
        <v>6</v>
      </c>
      <c r="C94" s="27" t="s">
        <v>84</v>
      </c>
      <c r="D94" s="25" t="s">
        <v>44</v>
      </c>
      <c r="E94" s="18"/>
      <c r="F94" s="58" t="s">
        <v>85</v>
      </c>
      <c r="G94" s="58" t="s">
        <v>86</v>
      </c>
      <c r="H94" s="58"/>
      <c r="I94" s="35" t="s">
        <v>26</v>
      </c>
      <c r="J94" s="35" t="s">
        <v>32</v>
      </c>
      <c r="K94" s="116"/>
      <c r="L94" s="122"/>
    </row>
    <row r="99" spans="1:12" ht="16.5" x14ac:dyDescent="0.25">
      <c r="B99" s="63"/>
      <c r="C99" s="64" t="s">
        <v>188</v>
      </c>
      <c r="D99" s="68"/>
      <c r="E99" s="65"/>
      <c r="F99" s="66"/>
      <c r="G99" s="67"/>
      <c r="H99" s="67"/>
      <c r="I99" s="67"/>
      <c r="J99" s="69"/>
      <c r="K99" s="112"/>
    </row>
    <row r="100" spans="1:12" x14ac:dyDescent="0.25">
      <c r="B100" s="79" t="s">
        <v>83</v>
      </c>
      <c r="C100" s="80"/>
      <c r="D100" s="81"/>
      <c r="E100" s="82" t="s">
        <v>181</v>
      </c>
      <c r="F100" s="82"/>
      <c r="G100" s="83"/>
      <c r="H100" s="83"/>
      <c r="I100" s="84" t="s">
        <v>189</v>
      </c>
      <c r="J100" s="85"/>
      <c r="K100" s="113"/>
    </row>
    <row r="101" spans="1:12" x14ac:dyDescent="0.25">
      <c r="A101" s="71"/>
      <c r="B101" s="72" t="s">
        <v>87</v>
      </c>
      <c r="C101" s="73" t="s">
        <v>0</v>
      </c>
      <c r="D101" s="73" t="s">
        <v>1</v>
      </c>
      <c r="E101" s="77"/>
      <c r="F101" s="77"/>
      <c r="G101" s="117"/>
      <c r="H101" s="123"/>
      <c r="K101"/>
      <c r="L101"/>
    </row>
    <row r="102" spans="1:12" x14ac:dyDescent="0.25">
      <c r="A102" s="61"/>
      <c r="B102" s="52"/>
      <c r="C102" s="24" t="s">
        <v>107</v>
      </c>
      <c r="D102" s="25" t="s">
        <v>44</v>
      </c>
      <c r="E102" s="35" t="s">
        <v>26</v>
      </c>
      <c r="F102" s="35" t="s">
        <v>32</v>
      </c>
      <c r="G102" s="117"/>
      <c r="H102" s="123"/>
      <c r="J102" s="324"/>
      <c r="K102" s="231" t="s">
        <v>175</v>
      </c>
      <c r="L102"/>
    </row>
    <row r="103" spans="1:12" x14ac:dyDescent="0.25">
      <c r="A103" s="5"/>
      <c r="B103" s="321">
        <v>1</v>
      </c>
      <c r="C103" s="310" t="s">
        <v>160</v>
      </c>
      <c r="D103" s="303" t="s">
        <v>163</v>
      </c>
      <c r="E103" s="299">
        <v>178</v>
      </c>
      <c r="F103" s="70">
        <v>30</v>
      </c>
      <c r="G103" s="117"/>
      <c r="H103" s="123"/>
      <c r="J103" s="317"/>
      <c r="K103" s="231" t="s">
        <v>201</v>
      </c>
      <c r="L103"/>
    </row>
    <row r="104" spans="1:12" x14ac:dyDescent="0.25">
      <c r="A104" s="5"/>
      <c r="B104" s="322">
        <v>2</v>
      </c>
      <c r="C104" s="311" t="s">
        <v>132</v>
      </c>
      <c r="D104" s="303" t="s">
        <v>180</v>
      </c>
      <c r="E104" s="298">
        <v>175</v>
      </c>
      <c r="F104" s="70">
        <v>26</v>
      </c>
      <c r="G104" s="117"/>
      <c r="H104" s="123"/>
      <c r="K104"/>
      <c r="L104"/>
    </row>
    <row r="105" spans="1:12" ht="14.45" customHeight="1" x14ac:dyDescent="0.25">
      <c r="A105" s="5"/>
      <c r="B105" s="323">
        <v>3</v>
      </c>
      <c r="C105" s="312" t="s">
        <v>185</v>
      </c>
      <c r="D105" s="303" t="s">
        <v>180</v>
      </c>
      <c r="E105" s="299">
        <v>174</v>
      </c>
      <c r="F105" s="70">
        <v>23</v>
      </c>
      <c r="G105" s="117"/>
      <c r="H105" s="123"/>
      <c r="K105"/>
      <c r="L105"/>
    </row>
    <row r="106" spans="1:12" ht="14.45" customHeight="1" x14ac:dyDescent="0.25">
      <c r="A106" s="5"/>
      <c r="B106" s="50">
        <v>4</v>
      </c>
      <c r="C106" s="311" t="s">
        <v>184</v>
      </c>
      <c r="D106" s="303" t="s">
        <v>180</v>
      </c>
      <c r="E106" s="298">
        <v>169</v>
      </c>
      <c r="F106" s="70">
        <v>21</v>
      </c>
      <c r="G106" s="117"/>
      <c r="H106" s="123"/>
      <c r="K106"/>
      <c r="L106"/>
    </row>
    <row r="107" spans="1:12" ht="14.45" customHeight="1" x14ac:dyDescent="0.25">
      <c r="A107" s="5"/>
      <c r="B107" s="50">
        <v>5</v>
      </c>
      <c r="C107" s="311" t="s">
        <v>142</v>
      </c>
      <c r="D107" s="305" t="s">
        <v>101</v>
      </c>
      <c r="E107" s="319">
        <v>164</v>
      </c>
      <c r="F107" s="70">
        <v>20</v>
      </c>
      <c r="G107" s="316" t="s">
        <v>202</v>
      </c>
      <c r="H107" s="123"/>
      <c r="K107"/>
      <c r="L107"/>
    </row>
    <row r="108" spans="1:12" ht="14.45" customHeight="1" x14ac:dyDescent="0.25">
      <c r="A108" s="5"/>
      <c r="B108" s="50">
        <v>6</v>
      </c>
      <c r="C108" s="313" t="s">
        <v>173</v>
      </c>
      <c r="D108" s="305" t="s">
        <v>163</v>
      </c>
      <c r="E108" s="320">
        <v>164</v>
      </c>
      <c r="F108" s="70">
        <v>19</v>
      </c>
      <c r="G108" s="316" t="s">
        <v>203</v>
      </c>
      <c r="H108" s="123"/>
      <c r="K108"/>
      <c r="L108"/>
    </row>
    <row r="109" spans="1:12" ht="14.45" customHeight="1" x14ac:dyDescent="0.25">
      <c r="A109" s="5"/>
      <c r="B109" s="50">
        <v>7</v>
      </c>
      <c r="C109" s="314" t="s">
        <v>192</v>
      </c>
      <c r="D109" s="303" t="s">
        <v>101</v>
      </c>
      <c r="E109" s="298">
        <v>143</v>
      </c>
      <c r="F109" s="70">
        <v>18</v>
      </c>
      <c r="G109" s="117"/>
      <c r="H109" s="123"/>
      <c r="K109"/>
      <c r="L109"/>
    </row>
    <row r="110" spans="1:12" ht="14.45" customHeight="1" x14ac:dyDescent="0.25">
      <c r="A110" s="5"/>
      <c r="B110" s="50">
        <v>8</v>
      </c>
      <c r="C110" s="314" t="s">
        <v>191</v>
      </c>
      <c r="D110" s="303" t="s">
        <v>101</v>
      </c>
      <c r="E110" s="298">
        <v>142</v>
      </c>
      <c r="F110" s="70">
        <v>17</v>
      </c>
      <c r="G110" s="117"/>
      <c r="H110" s="123"/>
      <c r="K110"/>
      <c r="L110"/>
    </row>
    <row r="111" spans="1:12" ht="14.45" customHeight="1" x14ac:dyDescent="0.25">
      <c r="A111" s="5"/>
      <c r="B111" s="50">
        <v>9</v>
      </c>
      <c r="C111" s="311" t="s">
        <v>190</v>
      </c>
      <c r="D111" s="303" t="s">
        <v>101</v>
      </c>
      <c r="E111" s="298">
        <v>123</v>
      </c>
      <c r="F111" s="70">
        <v>16</v>
      </c>
      <c r="G111" s="117"/>
      <c r="H111" s="123"/>
      <c r="K111"/>
      <c r="L111"/>
    </row>
    <row r="112" spans="1:12" ht="14.45" customHeight="1" x14ac:dyDescent="0.25">
      <c r="A112" s="5"/>
      <c r="B112" s="50">
        <v>10</v>
      </c>
      <c r="C112" s="313" t="s">
        <v>166</v>
      </c>
      <c r="D112" s="303" t="s">
        <v>101</v>
      </c>
      <c r="E112" s="299">
        <v>118</v>
      </c>
      <c r="F112" s="70">
        <v>15</v>
      </c>
      <c r="G112" s="117"/>
      <c r="H112" s="123"/>
      <c r="K112"/>
      <c r="L112"/>
    </row>
    <row r="113" spans="1:12" ht="14.45" customHeight="1" x14ac:dyDescent="0.25">
      <c r="A113" s="5"/>
      <c r="B113" s="50"/>
      <c r="C113" s="297"/>
      <c r="D113" s="303"/>
      <c r="E113" s="304"/>
      <c r="F113" s="70"/>
      <c r="G113" s="117"/>
      <c r="H113" s="123"/>
      <c r="K113"/>
      <c r="L113"/>
    </row>
    <row r="114" spans="1:12" x14ac:dyDescent="0.25">
      <c r="A114" s="61"/>
      <c r="B114" s="52"/>
      <c r="C114" s="306" t="s">
        <v>77</v>
      </c>
      <c r="D114" s="307" t="s">
        <v>44</v>
      </c>
      <c r="E114" s="56" t="s">
        <v>26</v>
      </c>
      <c r="F114" s="56" t="s">
        <v>32</v>
      </c>
      <c r="G114" s="117"/>
      <c r="H114" s="123"/>
      <c r="K114"/>
      <c r="L114"/>
    </row>
    <row r="115" spans="1:12" x14ac:dyDescent="0.25">
      <c r="A115" s="5"/>
      <c r="B115" s="321">
        <v>1</v>
      </c>
      <c r="C115" s="265" t="s">
        <v>7</v>
      </c>
      <c r="D115" s="303" t="s">
        <v>193</v>
      </c>
      <c r="E115" s="325">
        <v>174</v>
      </c>
      <c r="F115" s="70">
        <v>30</v>
      </c>
      <c r="G115" s="117"/>
      <c r="H115" s="123"/>
      <c r="K115"/>
      <c r="L115"/>
    </row>
    <row r="116" spans="1:12" x14ac:dyDescent="0.25">
      <c r="A116" s="5"/>
      <c r="B116" s="322">
        <v>2</v>
      </c>
      <c r="C116" s="265" t="s">
        <v>8</v>
      </c>
      <c r="D116" s="303" t="s">
        <v>195</v>
      </c>
      <c r="E116" s="325">
        <v>174</v>
      </c>
      <c r="F116" s="70">
        <v>26</v>
      </c>
      <c r="G116" s="117"/>
      <c r="H116" s="123"/>
      <c r="K116"/>
      <c r="L116"/>
    </row>
    <row r="117" spans="1:12" x14ac:dyDescent="0.25">
      <c r="A117" s="5"/>
      <c r="B117" s="323">
        <v>3</v>
      </c>
      <c r="C117" s="265" t="s">
        <v>4</v>
      </c>
      <c r="D117" s="303" t="s">
        <v>195</v>
      </c>
      <c r="E117" s="299">
        <v>171</v>
      </c>
      <c r="F117" s="70">
        <v>23</v>
      </c>
      <c r="G117" s="114"/>
      <c r="H117" s="123"/>
      <c r="K117"/>
      <c r="L117"/>
    </row>
    <row r="118" spans="1:12" x14ac:dyDescent="0.25">
      <c r="A118" s="5"/>
      <c r="B118" s="50">
        <v>4</v>
      </c>
      <c r="C118" s="265"/>
      <c r="D118" s="303"/>
      <c r="E118" s="304"/>
      <c r="F118" s="70"/>
      <c r="G118" s="114"/>
      <c r="H118" s="123"/>
      <c r="K118"/>
      <c r="L118"/>
    </row>
    <row r="119" spans="1:12" x14ac:dyDescent="0.25">
      <c r="A119" s="61"/>
      <c r="B119" s="52"/>
      <c r="C119" s="308" t="s">
        <v>79</v>
      </c>
      <c r="D119" s="307" t="s">
        <v>44</v>
      </c>
      <c r="E119" s="56" t="s">
        <v>26</v>
      </c>
      <c r="F119" s="56" t="s">
        <v>32</v>
      </c>
      <c r="G119" s="117"/>
      <c r="H119" s="123"/>
      <c r="K119"/>
      <c r="L119"/>
    </row>
    <row r="120" spans="1:12" x14ac:dyDescent="0.25">
      <c r="A120" s="5"/>
      <c r="B120" s="321">
        <v>1</v>
      </c>
      <c r="C120" s="265" t="s">
        <v>68</v>
      </c>
      <c r="D120" s="303" t="s">
        <v>103</v>
      </c>
      <c r="E120" s="299">
        <v>175</v>
      </c>
      <c r="F120" s="70">
        <v>30</v>
      </c>
      <c r="G120" s="117"/>
      <c r="H120" s="123"/>
      <c r="K120"/>
      <c r="L120"/>
    </row>
    <row r="121" spans="1:12" x14ac:dyDescent="0.25">
      <c r="A121" s="5"/>
      <c r="B121" s="322">
        <v>2</v>
      </c>
      <c r="C121" s="265" t="s">
        <v>12</v>
      </c>
      <c r="D121" s="303" t="s">
        <v>9</v>
      </c>
      <c r="E121" s="299">
        <v>166</v>
      </c>
      <c r="F121" s="70">
        <v>26</v>
      </c>
      <c r="G121" s="117"/>
      <c r="H121" s="123"/>
      <c r="K121"/>
      <c r="L121"/>
    </row>
    <row r="122" spans="1:12" x14ac:dyDescent="0.25">
      <c r="A122" s="5"/>
      <c r="B122" s="323">
        <v>3</v>
      </c>
      <c r="C122" s="265" t="s">
        <v>11</v>
      </c>
      <c r="D122" s="303" t="s">
        <v>193</v>
      </c>
      <c r="E122" s="299">
        <v>164</v>
      </c>
      <c r="F122" s="70">
        <v>23</v>
      </c>
      <c r="G122" s="117"/>
      <c r="H122" s="123"/>
      <c r="K122"/>
      <c r="L122"/>
    </row>
    <row r="123" spans="1:12" x14ac:dyDescent="0.25">
      <c r="A123" s="5"/>
      <c r="B123" s="50">
        <v>4</v>
      </c>
      <c r="C123" s="265" t="s">
        <v>125</v>
      </c>
      <c r="D123" s="303" t="s">
        <v>196</v>
      </c>
      <c r="E123" s="299">
        <v>162</v>
      </c>
      <c r="F123" s="70">
        <v>21</v>
      </c>
      <c r="G123" s="117"/>
      <c r="H123" s="123"/>
      <c r="K123"/>
      <c r="L123"/>
    </row>
    <row r="124" spans="1:12" x14ac:dyDescent="0.25">
      <c r="A124" s="5"/>
      <c r="B124" s="50">
        <v>5</v>
      </c>
      <c r="C124" s="265" t="s">
        <v>10</v>
      </c>
      <c r="D124" s="303" t="s">
        <v>9</v>
      </c>
      <c r="E124" s="299">
        <v>161</v>
      </c>
      <c r="F124" s="70">
        <v>20</v>
      </c>
      <c r="G124" s="117"/>
      <c r="H124" s="123"/>
      <c r="K124"/>
      <c r="L124"/>
    </row>
    <row r="125" spans="1:12" x14ac:dyDescent="0.25">
      <c r="A125" s="5"/>
      <c r="B125" s="50">
        <v>6</v>
      </c>
      <c r="C125" s="265" t="s">
        <v>13</v>
      </c>
      <c r="D125" s="303" t="s">
        <v>9</v>
      </c>
      <c r="E125" s="299">
        <v>152</v>
      </c>
      <c r="F125" s="70">
        <v>19</v>
      </c>
      <c r="G125" s="117"/>
      <c r="H125" s="123"/>
      <c r="K125"/>
      <c r="L125"/>
    </row>
    <row r="126" spans="1:12" x14ac:dyDescent="0.25">
      <c r="A126" s="5"/>
      <c r="B126" s="50">
        <v>7</v>
      </c>
      <c r="C126" s="265" t="s">
        <v>93</v>
      </c>
      <c r="D126" s="303" t="s">
        <v>196</v>
      </c>
      <c r="E126" s="299">
        <v>148</v>
      </c>
      <c r="F126" s="70">
        <v>18</v>
      </c>
      <c r="G126" s="117"/>
      <c r="H126" s="123"/>
      <c r="K126"/>
      <c r="L126"/>
    </row>
    <row r="127" spans="1:12" x14ac:dyDescent="0.25">
      <c r="A127" s="5"/>
      <c r="B127" s="50">
        <v>8</v>
      </c>
      <c r="C127" s="265" t="s">
        <v>16</v>
      </c>
      <c r="D127" s="303" t="s">
        <v>194</v>
      </c>
      <c r="E127" s="299">
        <v>144</v>
      </c>
      <c r="F127" s="70">
        <v>17</v>
      </c>
      <c r="G127" s="117"/>
      <c r="H127" s="123"/>
      <c r="K127"/>
      <c r="L127"/>
    </row>
    <row r="128" spans="1:12" x14ac:dyDescent="0.25">
      <c r="A128" s="5"/>
      <c r="B128" s="50">
        <v>9</v>
      </c>
      <c r="C128" s="297"/>
      <c r="D128" s="303"/>
      <c r="E128" s="299"/>
      <c r="F128" s="70">
        <v>16</v>
      </c>
      <c r="G128" s="117"/>
      <c r="H128" s="123"/>
      <c r="K128"/>
      <c r="L128"/>
    </row>
    <row r="129" spans="1:12" ht="24" x14ac:dyDescent="0.25">
      <c r="A129" s="61"/>
      <c r="B129" s="52"/>
      <c r="C129" s="306" t="s">
        <v>105</v>
      </c>
      <c r="D129" s="307" t="s">
        <v>44</v>
      </c>
      <c r="E129" s="56" t="s">
        <v>26</v>
      </c>
      <c r="F129" s="56" t="s">
        <v>32</v>
      </c>
      <c r="G129" s="117"/>
      <c r="H129" s="123"/>
      <c r="K129"/>
      <c r="L129"/>
    </row>
    <row r="130" spans="1:12" x14ac:dyDescent="0.25">
      <c r="A130" s="5"/>
      <c r="B130" s="321">
        <v>1</v>
      </c>
      <c r="C130" s="265" t="s">
        <v>161</v>
      </c>
      <c r="D130" s="303" t="s">
        <v>197</v>
      </c>
      <c r="E130" s="299">
        <v>175</v>
      </c>
      <c r="F130" s="70">
        <v>30</v>
      </c>
      <c r="G130" s="117"/>
      <c r="H130" s="123"/>
      <c r="K130"/>
      <c r="L130"/>
    </row>
    <row r="131" spans="1:12" x14ac:dyDescent="0.25">
      <c r="A131" s="5"/>
      <c r="B131" s="322">
        <v>2</v>
      </c>
      <c r="C131" s="265" t="s">
        <v>15</v>
      </c>
      <c r="D131" s="303" t="s">
        <v>197</v>
      </c>
      <c r="E131" s="299">
        <v>173</v>
      </c>
      <c r="F131" s="70">
        <v>26</v>
      </c>
      <c r="G131" s="117"/>
      <c r="H131" s="123"/>
      <c r="K131"/>
      <c r="L131"/>
    </row>
    <row r="132" spans="1:12" x14ac:dyDescent="0.25">
      <c r="A132" s="5"/>
      <c r="B132" s="323">
        <v>3</v>
      </c>
      <c r="C132" s="265" t="s">
        <v>127</v>
      </c>
      <c r="D132" s="303" t="s">
        <v>197</v>
      </c>
      <c r="E132" s="299">
        <v>168</v>
      </c>
      <c r="F132" s="70">
        <v>23</v>
      </c>
      <c r="G132" s="117"/>
      <c r="H132" s="123"/>
      <c r="K132"/>
      <c r="L132"/>
    </row>
    <row r="133" spans="1:12" x14ac:dyDescent="0.25">
      <c r="A133" s="5"/>
      <c r="B133" s="50">
        <v>4</v>
      </c>
      <c r="C133" s="265" t="s">
        <v>162</v>
      </c>
      <c r="D133" s="303" t="s">
        <v>197</v>
      </c>
      <c r="E133" s="299">
        <v>166</v>
      </c>
      <c r="F133" s="70">
        <v>21</v>
      </c>
      <c r="G133" s="117"/>
      <c r="H133" s="123"/>
      <c r="K133"/>
      <c r="L133"/>
    </row>
    <row r="134" spans="1:12" x14ac:dyDescent="0.25">
      <c r="A134" s="5"/>
      <c r="B134" s="94">
        <v>5</v>
      </c>
      <c r="C134" s="265" t="s">
        <v>168</v>
      </c>
      <c r="D134" s="303" t="s">
        <v>176</v>
      </c>
      <c r="E134" s="299">
        <v>165</v>
      </c>
      <c r="F134" s="70">
        <v>20</v>
      </c>
      <c r="G134" s="117"/>
      <c r="H134" s="123"/>
      <c r="K134"/>
      <c r="L134"/>
    </row>
    <row r="135" spans="1:12" x14ac:dyDescent="0.25">
      <c r="A135" s="5"/>
      <c r="B135" s="50">
        <v>6</v>
      </c>
      <c r="C135" s="265" t="s">
        <v>165</v>
      </c>
      <c r="D135" s="303" t="s">
        <v>195</v>
      </c>
      <c r="E135" s="299">
        <v>161</v>
      </c>
      <c r="F135" s="70">
        <v>19</v>
      </c>
      <c r="G135" s="117"/>
      <c r="H135" s="123"/>
      <c r="K135"/>
      <c r="L135"/>
    </row>
    <row r="136" spans="1:12" x14ac:dyDescent="0.25">
      <c r="A136" s="5"/>
      <c r="B136" s="94">
        <v>7</v>
      </c>
      <c r="C136" s="265" t="s">
        <v>3</v>
      </c>
      <c r="D136" s="303" t="s">
        <v>193</v>
      </c>
      <c r="E136" s="299">
        <v>158</v>
      </c>
      <c r="F136" s="70">
        <v>18</v>
      </c>
      <c r="G136" s="117"/>
      <c r="H136" s="123"/>
      <c r="K136"/>
      <c r="L136"/>
    </row>
    <row r="137" spans="1:12" x14ac:dyDescent="0.25">
      <c r="A137" s="5"/>
      <c r="B137" s="50">
        <v>8</v>
      </c>
      <c r="C137" s="265" t="s">
        <v>131</v>
      </c>
      <c r="D137" s="303" t="s">
        <v>197</v>
      </c>
      <c r="E137" s="299">
        <v>156</v>
      </c>
      <c r="F137" s="70">
        <v>17</v>
      </c>
      <c r="G137" s="117"/>
      <c r="H137" s="123"/>
      <c r="K137"/>
      <c r="L137"/>
    </row>
    <row r="138" spans="1:12" x14ac:dyDescent="0.25">
      <c r="A138" s="5"/>
      <c r="B138" s="50">
        <v>4.0999999999999996</v>
      </c>
      <c r="C138" s="297"/>
      <c r="D138" s="303" t="s">
        <v>24</v>
      </c>
      <c r="E138" s="304"/>
      <c r="F138" s="70"/>
      <c r="G138" s="117"/>
      <c r="H138" s="123"/>
      <c r="K138"/>
      <c r="L138"/>
    </row>
    <row r="139" spans="1:12" x14ac:dyDescent="0.25">
      <c r="A139" s="61"/>
      <c r="B139" s="54"/>
      <c r="C139" s="309" t="s">
        <v>106</v>
      </c>
      <c r="D139" s="307" t="s">
        <v>44</v>
      </c>
      <c r="E139" s="56" t="s">
        <v>26</v>
      </c>
      <c r="F139" s="56" t="s">
        <v>32</v>
      </c>
      <c r="G139" s="117"/>
      <c r="H139" s="123"/>
      <c r="K139"/>
      <c r="L139"/>
    </row>
    <row r="140" spans="1:12" x14ac:dyDescent="0.25">
      <c r="A140" s="5"/>
      <c r="B140" s="321">
        <v>1</v>
      </c>
      <c r="C140" s="265" t="s">
        <v>71</v>
      </c>
      <c r="D140" s="303" t="s">
        <v>74</v>
      </c>
      <c r="E140" s="318">
        <v>193</v>
      </c>
      <c r="F140" s="70">
        <v>30</v>
      </c>
      <c r="G140" s="316" t="s">
        <v>199</v>
      </c>
      <c r="H140" s="123"/>
      <c r="K140"/>
      <c r="L140"/>
    </row>
    <row r="141" spans="1:12" x14ac:dyDescent="0.25">
      <c r="A141" s="5"/>
      <c r="B141" s="322">
        <v>2</v>
      </c>
      <c r="C141" s="265" t="s">
        <v>114</v>
      </c>
      <c r="D141" s="303" t="s">
        <v>194</v>
      </c>
      <c r="E141" s="318">
        <v>193</v>
      </c>
      <c r="F141" s="70">
        <v>26</v>
      </c>
      <c r="G141" s="316" t="s">
        <v>200</v>
      </c>
      <c r="H141" s="123"/>
      <c r="K141"/>
      <c r="L141"/>
    </row>
    <row r="142" spans="1:12" x14ac:dyDescent="0.25">
      <c r="A142" s="5"/>
      <c r="B142" s="323">
        <v>3</v>
      </c>
      <c r="C142" s="265" t="s">
        <v>88</v>
      </c>
      <c r="D142" s="303" t="s">
        <v>193</v>
      </c>
      <c r="E142" s="299">
        <v>192</v>
      </c>
      <c r="F142" s="70">
        <v>23</v>
      </c>
      <c r="G142" s="117"/>
      <c r="H142" s="123"/>
      <c r="K142"/>
      <c r="L142"/>
    </row>
    <row r="143" spans="1:12" x14ac:dyDescent="0.25">
      <c r="A143" s="5"/>
      <c r="B143" s="96">
        <v>4</v>
      </c>
      <c r="C143" s="265" t="s">
        <v>92</v>
      </c>
      <c r="D143" s="303" t="s">
        <v>74</v>
      </c>
      <c r="E143" s="299">
        <v>189</v>
      </c>
      <c r="F143" s="70">
        <v>21</v>
      </c>
      <c r="G143" s="117"/>
      <c r="H143" s="123"/>
      <c r="K143"/>
      <c r="L143"/>
    </row>
    <row r="144" spans="1:12" x14ac:dyDescent="0.25">
      <c r="A144" s="5"/>
      <c r="B144" s="50">
        <v>5</v>
      </c>
      <c r="C144" s="265" t="s">
        <v>33</v>
      </c>
      <c r="D144" s="303" t="s">
        <v>9</v>
      </c>
      <c r="E144" s="299">
        <v>188</v>
      </c>
      <c r="F144" s="70">
        <v>20</v>
      </c>
      <c r="G144" s="117"/>
      <c r="H144" s="123"/>
      <c r="K144"/>
      <c r="L144"/>
    </row>
    <row r="145" spans="1:12" x14ac:dyDescent="0.25">
      <c r="A145" s="5"/>
      <c r="B145" s="96">
        <v>6</v>
      </c>
      <c r="C145" s="265" t="s">
        <v>22</v>
      </c>
      <c r="D145" s="303" t="s">
        <v>196</v>
      </c>
      <c r="E145" s="299">
        <v>187</v>
      </c>
      <c r="F145" s="70">
        <v>19</v>
      </c>
      <c r="G145" s="117"/>
      <c r="H145" s="123"/>
      <c r="K145"/>
      <c r="L145"/>
    </row>
    <row r="146" spans="1:12" x14ac:dyDescent="0.25">
      <c r="A146" s="5"/>
      <c r="B146" s="50">
        <v>7</v>
      </c>
      <c r="C146" s="265" t="s">
        <v>118</v>
      </c>
      <c r="D146" s="303" t="s">
        <v>89</v>
      </c>
      <c r="E146" s="299">
        <v>186</v>
      </c>
      <c r="F146" s="70">
        <v>18</v>
      </c>
      <c r="G146" s="117"/>
      <c r="H146" s="123"/>
      <c r="K146"/>
      <c r="L146"/>
    </row>
    <row r="147" spans="1:12" x14ac:dyDescent="0.25">
      <c r="A147" s="5"/>
      <c r="B147" s="96">
        <v>8</v>
      </c>
      <c r="C147" s="265" t="s">
        <v>72</v>
      </c>
      <c r="D147" s="303" t="s">
        <v>74</v>
      </c>
      <c r="E147" s="299">
        <v>183</v>
      </c>
      <c r="F147" s="70">
        <v>17</v>
      </c>
      <c r="G147" s="117"/>
      <c r="H147" s="123"/>
      <c r="K147"/>
      <c r="L147"/>
    </row>
    <row r="148" spans="1:12" x14ac:dyDescent="0.25">
      <c r="A148" s="5"/>
      <c r="B148" s="50">
        <v>9</v>
      </c>
      <c r="C148" s="265" t="s">
        <v>95</v>
      </c>
      <c r="D148" s="303" t="s">
        <v>193</v>
      </c>
      <c r="E148" s="299">
        <v>182</v>
      </c>
      <c r="F148" s="70">
        <v>16</v>
      </c>
      <c r="G148" s="117"/>
      <c r="H148" s="123"/>
      <c r="K148"/>
      <c r="L148"/>
    </row>
    <row r="149" spans="1:12" x14ac:dyDescent="0.25">
      <c r="A149" s="5"/>
      <c r="B149" s="96">
        <v>10</v>
      </c>
      <c r="C149" s="268" t="s">
        <v>179</v>
      </c>
      <c r="D149" s="303" t="s">
        <v>103</v>
      </c>
      <c r="E149" s="299">
        <v>180</v>
      </c>
      <c r="F149" s="70">
        <v>15</v>
      </c>
      <c r="G149" s="117"/>
      <c r="H149" s="123"/>
      <c r="K149"/>
      <c r="L149"/>
    </row>
    <row r="150" spans="1:12" x14ac:dyDescent="0.25">
      <c r="A150" s="5"/>
      <c r="B150" s="50">
        <v>11</v>
      </c>
      <c r="C150" s="268" t="s">
        <v>39</v>
      </c>
      <c r="D150" s="303" t="s">
        <v>74</v>
      </c>
      <c r="E150" s="299">
        <v>179</v>
      </c>
      <c r="F150" s="70">
        <v>14</v>
      </c>
      <c r="G150" s="117"/>
      <c r="H150" s="123"/>
      <c r="K150"/>
      <c r="L150"/>
    </row>
    <row r="151" spans="1:12" x14ac:dyDescent="0.25">
      <c r="A151" s="5"/>
      <c r="B151" s="96">
        <v>12</v>
      </c>
      <c r="C151" s="297" t="s">
        <v>21</v>
      </c>
      <c r="D151" s="303" t="s">
        <v>9</v>
      </c>
      <c r="E151" s="299">
        <v>179</v>
      </c>
      <c r="F151" s="70">
        <v>13</v>
      </c>
      <c r="G151" s="117"/>
      <c r="H151" s="123"/>
      <c r="K151"/>
      <c r="L151"/>
    </row>
    <row r="152" spans="1:12" x14ac:dyDescent="0.25">
      <c r="A152" s="61"/>
      <c r="B152" s="53"/>
      <c r="C152" s="308" t="s">
        <v>84</v>
      </c>
      <c r="D152" s="307" t="s">
        <v>44</v>
      </c>
      <c r="E152" s="56" t="s">
        <v>26</v>
      </c>
      <c r="F152" s="56" t="s">
        <v>32</v>
      </c>
      <c r="G152" s="117"/>
      <c r="H152" s="123"/>
      <c r="K152"/>
      <c r="L152"/>
    </row>
    <row r="153" spans="1:12" x14ac:dyDescent="0.25">
      <c r="A153" s="5"/>
      <c r="B153" s="321">
        <v>1</v>
      </c>
      <c r="C153" s="265" t="s">
        <v>19</v>
      </c>
      <c r="D153" s="303" t="s">
        <v>89</v>
      </c>
      <c r="E153" s="299">
        <v>186</v>
      </c>
      <c r="F153" s="70">
        <v>30</v>
      </c>
      <c r="G153" s="117"/>
      <c r="H153" s="123"/>
      <c r="K153"/>
      <c r="L153"/>
    </row>
    <row r="154" spans="1:12" x14ac:dyDescent="0.25">
      <c r="A154" s="5"/>
      <c r="B154" s="322">
        <v>2</v>
      </c>
      <c r="C154" s="265" t="s">
        <v>23</v>
      </c>
      <c r="D154" s="303" t="s">
        <v>103</v>
      </c>
      <c r="E154" s="299">
        <v>182</v>
      </c>
      <c r="F154" s="70">
        <v>26</v>
      </c>
      <c r="G154" s="117"/>
      <c r="H154" s="123"/>
      <c r="K154"/>
      <c r="L154"/>
    </row>
    <row r="155" spans="1:12" x14ac:dyDescent="0.25">
      <c r="A155" s="5"/>
      <c r="B155" s="323">
        <v>3</v>
      </c>
      <c r="C155" s="265" t="s">
        <v>37</v>
      </c>
      <c r="D155" s="303" t="s">
        <v>89</v>
      </c>
      <c r="E155" s="299">
        <v>179</v>
      </c>
      <c r="F155" s="70">
        <v>23</v>
      </c>
      <c r="G155" s="117"/>
      <c r="H155" s="123"/>
      <c r="K155"/>
      <c r="L155"/>
    </row>
    <row r="156" spans="1:12" x14ac:dyDescent="0.25">
      <c r="A156" s="5"/>
      <c r="B156" s="50">
        <v>4</v>
      </c>
      <c r="C156" s="265" t="s">
        <v>174</v>
      </c>
      <c r="D156" s="14" t="s">
        <v>89</v>
      </c>
      <c r="E156" s="299">
        <v>177</v>
      </c>
      <c r="F156" s="70">
        <v>21</v>
      </c>
      <c r="G156" s="117"/>
      <c r="H156" s="123"/>
      <c r="K156"/>
      <c r="L156"/>
    </row>
    <row r="157" spans="1:12" x14ac:dyDescent="0.25">
      <c r="A157" s="5"/>
      <c r="B157" s="96">
        <v>8</v>
      </c>
      <c r="C157" s="265" t="s">
        <v>18</v>
      </c>
      <c r="D157" s="303" t="s">
        <v>103</v>
      </c>
      <c r="E157" s="299">
        <v>175</v>
      </c>
      <c r="F157" s="70">
        <v>20</v>
      </c>
      <c r="G157" s="117"/>
      <c r="H157" s="123"/>
      <c r="K157"/>
      <c r="L157"/>
    </row>
    <row r="158" spans="1:12" x14ac:dyDescent="0.25">
      <c r="A158" s="5"/>
      <c r="B158" s="50">
        <v>5</v>
      </c>
      <c r="C158" s="265" t="s">
        <v>167</v>
      </c>
      <c r="D158" s="303" t="s">
        <v>163</v>
      </c>
      <c r="E158" s="325">
        <v>146</v>
      </c>
      <c r="F158" s="70">
        <v>19</v>
      </c>
      <c r="G158" s="117"/>
      <c r="H158" s="123"/>
      <c r="K158"/>
      <c r="L158"/>
    </row>
    <row r="159" spans="1:12" x14ac:dyDescent="0.25">
      <c r="A159" s="5"/>
      <c r="B159" s="50">
        <v>6</v>
      </c>
      <c r="C159" s="265" t="s">
        <v>187</v>
      </c>
      <c r="D159" s="303" t="s">
        <v>163</v>
      </c>
      <c r="E159" s="325">
        <v>146</v>
      </c>
      <c r="F159" s="36">
        <v>18</v>
      </c>
      <c r="G159" s="117"/>
      <c r="H159" s="123"/>
      <c r="K159"/>
      <c r="L159"/>
    </row>
    <row r="160" spans="1:12" x14ac:dyDescent="0.25">
      <c r="A160" s="5"/>
      <c r="B160" s="50">
        <v>7</v>
      </c>
      <c r="C160" s="265"/>
      <c r="D160" s="14"/>
      <c r="E160" s="266"/>
      <c r="F160" s="36"/>
      <c r="G160" s="117"/>
      <c r="H160" s="123"/>
      <c r="K160"/>
      <c r="L160"/>
    </row>
    <row r="161" spans="1:12" x14ac:dyDescent="0.25">
      <c r="A161" s="37">
        <v>3</v>
      </c>
      <c r="B161" s="49" t="s">
        <v>45</v>
      </c>
      <c r="C161" s="29" t="s">
        <v>46</v>
      </c>
      <c r="D161" s="21" t="s">
        <v>103</v>
      </c>
      <c r="E161" s="60" t="s">
        <v>26</v>
      </c>
      <c r="F161" s="60">
        <v>10.9</v>
      </c>
      <c r="G161" s="117"/>
      <c r="H161" s="123"/>
      <c r="K161"/>
      <c r="L161"/>
    </row>
    <row r="162" spans="1:12" x14ac:dyDescent="0.25">
      <c r="A162" s="37">
        <v>3</v>
      </c>
      <c r="B162" s="49" t="s">
        <v>45</v>
      </c>
      <c r="C162" s="29" t="s">
        <v>46</v>
      </c>
      <c r="D162" s="21" t="s">
        <v>74</v>
      </c>
      <c r="E162" s="60" t="s">
        <v>26</v>
      </c>
      <c r="F162" s="60">
        <v>10.9</v>
      </c>
      <c r="G162" s="117"/>
      <c r="H162" s="123"/>
      <c r="K162"/>
      <c r="L162"/>
    </row>
    <row r="163" spans="1:12" x14ac:dyDescent="0.25">
      <c r="A163" s="37">
        <v>3</v>
      </c>
      <c r="B163" s="49" t="s">
        <v>45</v>
      </c>
      <c r="C163" s="102" t="s">
        <v>46</v>
      </c>
      <c r="D163" s="21" t="s">
        <v>110</v>
      </c>
      <c r="E163" s="60" t="s">
        <v>26</v>
      </c>
      <c r="F163" s="60">
        <v>10.9</v>
      </c>
      <c r="G163" s="117"/>
      <c r="H163" s="123"/>
      <c r="K163"/>
      <c r="L163"/>
    </row>
    <row r="164" spans="1:12" x14ac:dyDescent="0.25">
      <c r="A164" s="37">
        <v>3</v>
      </c>
      <c r="B164" s="49" t="s">
        <v>45</v>
      </c>
      <c r="C164" s="29" t="s">
        <v>46</v>
      </c>
      <c r="D164" s="21" t="s">
        <v>75</v>
      </c>
      <c r="E164" s="60" t="s">
        <v>26</v>
      </c>
      <c r="F164" s="60">
        <v>10.9</v>
      </c>
      <c r="G164" s="117"/>
      <c r="H164" s="123"/>
      <c r="K164"/>
      <c r="L164"/>
    </row>
    <row r="165" spans="1:12" x14ac:dyDescent="0.25">
      <c r="A165" s="37">
        <v>3</v>
      </c>
      <c r="B165" s="49" t="s">
        <v>45</v>
      </c>
      <c r="C165" s="29" t="s">
        <v>46</v>
      </c>
      <c r="D165" s="21" t="s">
        <v>89</v>
      </c>
      <c r="E165" s="60" t="s">
        <v>26</v>
      </c>
      <c r="F165" s="60">
        <v>10.9</v>
      </c>
      <c r="G165" s="117"/>
      <c r="H165" s="123"/>
      <c r="K165"/>
      <c r="L165"/>
    </row>
    <row r="166" spans="1:12" x14ac:dyDescent="0.25">
      <c r="A166" s="37">
        <v>3</v>
      </c>
      <c r="B166" s="49" t="s">
        <v>45</v>
      </c>
      <c r="C166" s="124" t="s">
        <v>46</v>
      </c>
      <c r="D166" s="21" t="s">
        <v>34</v>
      </c>
      <c r="E166" s="60" t="s">
        <v>26</v>
      </c>
      <c r="F166" s="60">
        <v>10.9</v>
      </c>
      <c r="G166" s="117"/>
      <c r="H166" s="123"/>
      <c r="K166"/>
      <c r="L166"/>
    </row>
    <row r="167" spans="1:12" x14ac:dyDescent="0.25">
      <c r="A167" s="37">
        <v>3</v>
      </c>
      <c r="B167" s="49" t="s">
        <v>45</v>
      </c>
      <c r="C167" s="29" t="s">
        <v>46</v>
      </c>
      <c r="D167" s="21" t="s">
        <v>35</v>
      </c>
      <c r="E167" s="60" t="s">
        <v>26</v>
      </c>
      <c r="F167" s="60">
        <v>10.9</v>
      </c>
      <c r="G167" s="117"/>
      <c r="H167" s="123"/>
      <c r="K167"/>
      <c r="L167"/>
    </row>
    <row r="168" spans="1:12" x14ac:dyDescent="0.25">
      <c r="A168" s="37">
        <v>3</v>
      </c>
      <c r="B168" s="49" t="s">
        <v>45</v>
      </c>
      <c r="C168" s="29" t="s">
        <v>46</v>
      </c>
      <c r="D168" s="21" t="s">
        <v>97</v>
      </c>
      <c r="E168" s="60" t="s">
        <v>26</v>
      </c>
      <c r="F168" s="60">
        <v>10.9</v>
      </c>
      <c r="G168" s="117"/>
      <c r="H168" s="123"/>
      <c r="K168"/>
      <c r="L168"/>
    </row>
    <row r="169" spans="1:12" x14ac:dyDescent="0.25">
      <c r="A169" s="37">
        <v>3</v>
      </c>
      <c r="B169" s="49" t="s">
        <v>45</v>
      </c>
      <c r="C169" s="29" t="s">
        <v>46</v>
      </c>
      <c r="D169" s="21" t="s">
        <v>5</v>
      </c>
      <c r="E169" s="60" t="s">
        <v>26</v>
      </c>
      <c r="F169" s="60">
        <v>10.9</v>
      </c>
      <c r="G169" s="117"/>
      <c r="H169" s="123"/>
      <c r="K169"/>
      <c r="L169"/>
    </row>
    <row r="170" spans="1:12" x14ac:dyDescent="0.25">
      <c r="A170" s="37">
        <v>3</v>
      </c>
      <c r="B170" s="49" t="s">
        <v>45</v>
      </c>
      <c r="C170" s="29" t="s">
        <v>46</v>
      </c>
      <c r="D170" s="21" t="s">
        <v>101</v>
      </c>
      <c r="E170" s="60" t="s">
        <v>26</v>
      </c>
      <c r="F170" s="60">
        <v>10.9</v>
      </c>
      <c r="G170" s="117"/>
      <c r="H170" s="123"/>
      <c r="K170"/>
      <c r="L170"/>
    </row>
    <row r="171" spans="1:12" x14ac:dyDescent="0.25">
      <c r="A171" s="37">
        <v>3</v>
      </c>
      <c r="B171" s="49" t="s">
        <v>45</v>
      </c>
      <c r="C171" s="29" t="s">
        <v>46</v>
      </c>
      <c r="D171" s="21" t="s">
        <v>112</v>
      </c>
      <c r="E171" s="60" t="s">
        <v>26</v>
      </c>
      <c r="F171" s="60">
        <v>10.9</v>
      </c>
      <c r="G171" s="117"/>
      <c r="H171" s="123"/>
      <c r="K171"/>
      <c r="L171"/>
    </row>
    <row r="172" spans="1:12" x14ac:dyDescent="0.25">
      <c r="A172" s="37">
        <v>3</v>
      </c>
      <c r="B172" s="49" t="s">
        <v>45</v>
      </c>
      <c r="C172" s="29" t="s">
        <v>46</v>
      </c>
      <c r="D172" s="21" t="s">
        <v>83</v>
      </c>
      <c r="E172" s="60" t="s">
        <v>26</v>
      </c>
      <c r="F172" s="60">
        <v>10.9</v>
      </c>
      <c r="G172" s="117"/>
      <c r="H172" s="123"/>
      <c r="K172"/>
      <c r="L172"/>
    </row>
    <row r="173" spans="1:12" x14ac:dyDescent="0.25">
      <c r="A173" s="37">
        <v>3</v>
      </c>
      <c r="B173" s="49" t="s">
        <v>45</v>
      </c>
      <c r="C173" s="29" t="s">
        <v>46</v>
      </c>
      <c r="D173" s="21" t="s">
        <v>34</v>
      </c>
      <c r="E173" s="60" t="s">
        <v>26</v>
      </c>
      <c r="F173" s="60">
        <v>10.9</v>
      </c>
      <c r="G173" s="117"/>
      <c r="H173" s="123"/>
      <c r="K173"/>
      <c r="L173"/>
    </row>
    <row r="174" spans="1:12" x14ac:dyDescent="0.25">
      <c r="A174" s="37">
        <v>3</v>
      </c>
      <c r="B174" s="49" t="s">
        <v>45</v>
      </c>
      <c r="C174" s="29" t="s">
        <v>46</v>
      </c>
      <c r="D174" s="21" t="s">
        <v>35</v>
      </c>
      <c r="E174" s="60" t="s">
        <v>26</v>
      </c>
      <c r="F174" s="60">
        <v>10.9</v>
      </c>
      <c r="G174" s="117"/>
      <c r="H174" s="123"/>
      <c r="K174"/>
      <c r="L174"/>
    </row>
    <row r="175" spans="1:12" x14ac:dyDescent="0.25">
      <c r="A175" s="37">
        <v>3</v>
      </c>
      <c r="B175" s="49" t="s">
        <v>45</v>
      </c>
      <c r="C175" s="29" t="s">
        <v>46</v>
      </c>
      <c r="D175" s="21" t="s">
        <v>97</v>
      </c>
      <c r="E175" s="60" t="s">
        <v>26</v>
      </c>
      <c r="F175" s="60">
        <v>10.9</v>
      </c>
      <c r="G175" s="117"/>
      <c r="H175" s="123"/>
      <c r="K175"/>
      <c r="L175"/>
    </row>
    <row r="176" spans="1:12" x14ac:dyDescent="0.25">
      <c r="A176" s="37">
        <v>3</v>
      </c>
      <c r="B176" s="49" t="s">
        <v>45</v>
      </c>
      <c r="C176" s="29" t="s">
        <v>46</v>
      </c>
      <c r="D176" s="21" t="s">
        <v>5</v>
      </c>
      <c r="E176" s="60" t="s">
        <v>26</v>
      </c>
      <c r="F176" s="60">
        <v>10.9</v>
      </c>
      <c r="G176" s="117"/>
      <c r="H176" s="123"/>
      <c r="K176"/>
      <c r="L176"/>
    </row>
    <row r="177" spans="2:12" x14ac:dyDescent="0.25">
      <c r="B177" s="49" t="s">
        <v>45</v>
      </c>
      <c r="C177" s="29" t="s">
        <v>46</v>
      </c>
      <c r="D177" s="21" t="s">
        <v>101</v>
      </c>
      <c r="E177" s="60" t="s">
        <v>26</v>
      </c>
      <c r="F177" s="60">
        <v>10.9</v>
      </c>
      <c r="G177" s="117"/>
      <c r="H177" s="123"/>
      <c r="K177"/>
      <c r="L177"/>
    </row>
    <row r="178" spans="2:12" x14ac:dyDescent="0.25">
      <c r="B178" s="49" t="s">
        <v>45</v>
      </c>
      <c r="C178" s="29" t="s">
        <v>46</v>
      </c>
      <c r="D178" s="21" t="s">
        <v>112</v>
      </c>
      <c r="E178" s="60" t="s">
        <v>26</v>
      </c>
      <c r="F178" s="60">
        <v>10.9</v>
      </c>
      <c r="G178" s="117"/>
      <c r="H178" s="123"/>
      <c r="K178"/>
      <c r="L178"/>
    </row>
    <row r="179" spans="2:12" x14ac:dyDescent="0.25">
      <c r="B179" s="49" t="s">
        <v>45</v>
      </c>
      <c r="C179" s="29" t="s">
        <v>46</v>
      </c>
      <c r="D179" s="21" t="s">
        <v>83</v>
      </c>
      <c r="E179" s="60" t="s">
        <v>26</v>
      </c>
      <c r="F179" s="60">
        <v>10.9</v>
      </c>
      <c r="G179" s="117"/>
      <c r="H179" s="123"/>
      <c r="K179"/>
      <c r="L179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zoomScaleNormal="100" workbookViewId="0">
      <selection activeCell="O80" sqref="O80"/>
    </sheetView>
  </sheetViews>
  <sheetFormatPr defaultRowHeight="12.75" x14ac:dyDescent="0.2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2" ht="16.5" x14ac:dyDescent="0.25">
      <c r="A1" s="62"/>
      <c r="B1" s="63"/>
      <c r="C1" s="64" t="s">
        <v>218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59"/>
      <c r="B2" s="260"/>
      <c r="C2" s="30"/>
      <c r="D2" s="150"/>
      <c r="E2" s="261"/>
      <c r="F2" s="262"/>
      <c r="G2" s="263"/>
      <c r="H2" s="263"/>
      <c r="I2" s="263"/>
      <c r="J2" s="264"/>
      <c r="K2" s="114"/>
      <c r="L2" s="120"/>
    </row>
    <row r="3" spans="1:12" ht="15.75" x14ac:dyDescent="0.25">
      <c r="A3" s="78"/>
      <c r="B3" s="79" t="s">
        <v>119</v>
      </c>
      <c r="C3" s="80"/>
      <c r="D3" s="81"/>
      <c r="E3" s="82" t="s">
        <v>216</v>
      </c>
      <c r="F3" s="82"/>
      <c r="G3" s="83"/>
      <c r="H3" s="83"/>
      <c r="I3" s="84" t="s">
        <v>217</v>
      </c>
      <c r="J3" s="85"/>
      <c r="K3" s="113"/>
      <c r="L3" s="119"/>
    </row>
    <row r="4" spans="1:12" ht="21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117"/>
      <c r="L4" s="123"/>
    </row>
    <row r="5" spans="1:12" ht="15.75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60" t="s">
        <v>26</v>
      </c>
      <c r="J5" s="60">
        <v>10.9</v>
      </c>
      <c r="K5" s="351" t="s">
        <v>222</v>
      </c>
      <c r="L5" s="120"/>
    </row>
    <row r="6" spans="1:12" ht="15.75" x14ac:dyDescent="0.25">
      <c r="A6" s="5">
        <v>2</v>
      </c>
      <c r="B6" s="50"/>
      <c r="C6" s="95" t="s">
        <v>174</v>
      </c>
      <c r="D6" s="14" t="s">
        <v>89</v>
      </c>
      <c r="E6" s="11">
        <v>5</v>
      </c>
      <c r="F6" s="13"/>
      <c r="G6" s="13"/>
      <c r="H6" s="13"/>
      <c r="I6" s="16">
        <f t="shared" ref="I6:I11" si="0">SUM(F6:H6)</f>
        <v>0</v>
      </c>
      <c r="J6" s="36"/>
      <c r="K6" s="340"/>
      <c r="L6" s="120">
        <f>SUM(K6:K11)</f>
        <v>562</v>
      </c>
    </row>
    <row r="7" spans="1:12" ht="18" customHeight="1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90</v>
      </c>
      <c r="G7" s="13">
        <v>88</v>
      </c>
      <c r="H7" s="13"/>
      <c r="I7" s="16">
        <f t="shared" si="0"/>
        <v>178</v>
      </c>
      <c r="J7" s="36"/>
      <c r="K7" s="339">
        <v>183</v>
      </c>
      <c r="L7" s="120"/>
    </row>
    <row r="8" spans="1:12" ht="18" customHeight="1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92</v>
      </c>
      <c r="H8" s="16"/>
      <c r="I8" s="16">
        <f t="shared" si="0"/>
        <v>186</v>
      </c>
      <c r="J8" s="36"/>
      <c r="K8" s="339">
        <v>191</v>
      </c>
      <c r="L8" s="120"/>
    </row>
    <row r="9" spans="1:12" ht="17.25" customHeight="1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91</v>
      </c>
      <c r="G9" s="15">
        <v>97</v>
      </c>
      <c r="H9" s="15"/>
      <c r="I9" s="16">
        <f t="shared" si="0"/>
        <v>188</v>
      </c>
      <c r="J9" s="36"/>
      <c r="K9" s="339">
        <v>188</v>
      </c>
      <c r="L9" s="120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16">
        <f t="shared" si="0"/>
        <v>0</v>
      </c>
      <c r="J10" s="36"/>
      <c r="K10" s="339"/>
      <c r="L10" s="120"/>
    </row>
    <row r="11" spans="1:12" ht="15.75" x14ac:dyDescent="0.25">
      <c r="A11" s="5">
        <v>1</v>
      </c>
      <c r="B11" s="92"/>
      <c r="C11" s="92"/>
      <c r="D11" s="14" t="s">
        <v>89</v>
      </c>
      <c r="E11" s="11"/>
      <c r="F11" s="50"/>
      <c r="G11" s="50"/>
      <c r="H11" s="50"/>
      <c r="I11" s="16">
        <f t="shared" si="0"/>
        <v>0</v>
      </c>
      <c r="J11" s="36"/>
      <c r="K11" s="340"/>
      <c r="L11" s="120"/>
    </row>
    <row r="12" spans="1:12" ht="15.75" x14ac:dyDescent="0.25">
      <c r="A12" s="37">
        <v>3</v>
      </c>
      <c r="B12" s="49" t="s">
        <v>45</v>
      </c>
      <c r="C12" s="29" t="s">
        <v>46</v>
      </c>
      <c r="D12" s="21" t="s">
        <v>103</v>
      </c>
      <c r="E12" s="37"/>
      <c r="F12" s="59" t="s">
        <v>85</v>
      </c>
      <c r="G12" s="59" t="s">
        <v>86</v>
      </c>
      <c r="H12" s="60"/>
      <c r="I12" s="60" t="s">
        <v>26</v>
      </c>
      <c r="J12" s="60">
        <v>10.9</v>
      </c>
      <c r="K12" s="341"/>
      <c r="L12" s="121"/>
    </row>
    <row r="13" spans="1:12" ht="21" customHeight="1" x14ac:dyDescent="0.25">
      <c r="A13" s="5">
        <v>2</v>
      </c>
      <c r="B13" s="51"/>
      <c r="C13" s="26" t="s">
        <v>68</v>
      </c>
      <c r="D13" s="14" t="s">
        <v>103</v>
      </c>
      <c r="E13" s="11">
        <v>8</v>
      </c>
      <c r="F13" s="13">
        <v>83</v>
      </c>
      <c r="G13" s="13">
        <v>81</v>
      </c>
      <c r="H13" s="13"/>
      <c r="I13" s="16">
        <f t="shared" ref="I13:I18" si="1">SUM(F13:H13)</f>
        <v>164</v>
      </c>
      <c r="J13" s="36"/>
      <c r="K13" s="339">
        <v>172</v>
      </c>
      <c r="L13" s="120">
        <f>SUM(K13:K18)</f>
        <v>543</v>
      </c>
    </row>
    <row r="14" spans="1:12" ht="20.25" customHeight="1" x14ac:dyDescent="0.25">
      <c r="A14" s="5">
        <v>2</v>
      </c>
      <c r="B14" s="51"/>
      <c r="C14" s="26" t="s">
        <v>23</v>
      </c>
      <c r="D14" s="14" t="s">
        <v>103</v>
      </c>
      <c r="E14" s="11">
        <v>5</v>
      </c>
      <c r="F14" s="15">
        <v>93</v>
      </c>
      <c r="G14" s="15">
        <v>93</v>
      </c>
      <c r="H14" s="15"/>
      <c r="I14" s="16">
        <f t="shared" si="1"/>
        <v>186</v>
      </c>
      <c r="J14" s="36"/>
      <c r="K14" s="339">
        <v>191</v>
      </c>
      <c r="L14" s="120"/>
    </row>
    <row r="15" spans="1:12" ht="20.25" customHeight="1" x14ac:dyDescent="0.25">
      <c r="A15" s="5">
        <v>1</v>
      </c>
      <c r="B15" s="51"/>
      <c r="C15" s="26" t="s">
        <v>18</v>
      </c>
      <c r="D15" s="14" t="s">
        <v>103</v>
      </c>
      <c r="E15" s="11">
        <v>5</v>
      </c>
      <c r="F15" s="15">
        <v>87</v>
      </c>
      <c r="G15" s="15">
        <v>88</v>
      </c>
      <c r="H15" s="15"/>
      <c r="I15" s="16">
        <f t="shared" si="1"/>
        <v>175</v>
      </c>
      <c r="J15" s="36"/>
      <c r="K15" s="339">
        <v>180</v>
      </c>
      <c r="L15" s="120"/>
    </row>
    <row r="16" spans="1:12" ht="18.75" customHeight="1" x14ac:dyDescent="0.25">
      <c r="A16" s="5">
        <v>1</v>
      </c>
      <c r="B16" s="50"/>
      <c r="C16" s="97" t="s">
        <v>149</v>
      </c>
      <c r="D16" s="14" t="s">
        <v>103</v>
      </c>
      <c r="E16" s="11">
        <v>0</v>
      </c>
      <c r="F16" s="15"/>
      <c r="G16" s="15"/>
      <c r="H16" s="15"/>
      <c r="I16" s="16">
        <f t="shared" si="1"/>
        <v>0</v>
      </c>
      <c r="J16" s="36"/>
      <c r="K16" s="339"/>
      <c r="L16" s="120"/>
    </row>
    <row r="17" spans="1:12" ht="20.25" customHeight="1" x14ac:dyDescent="0.25">
      <c r="A17" s="5">
        <v>1</v>
      </c>
      <c r="B17" s="101"/>
      <c r="C17" s="108"/>
      <c r="D17" s="99" t="s">
        <v>103</v>
      </c>
      <c r="E17" s="11"/>
      <c r="F17" s="15"/>
      <c r="G17" s="15"/>
      <c r="H17" s="15"/>
      <c r="I17" s="16">
        <f t="shared" si="1"/>
        <v>0</v>
      </c>
      <c r="J17" s="36"/>
      <c r="K17" s="339"/>
      <c r="L17" s="120"/>
    </row>
    <row r="18" spans="1:12" ht="15.75" x14ac:dyDescent="0.25">
      <c r="A18" s="5">
        <v>1</v>
      </c>
      <c r="B18" s="50"/>
      <c r="C18" s="26"/>
      <c r="D18" s="99" t="s">
        <v>103</v>
      </c>
      <c r="E18" s="11"/>
      <c r="F18" s="15"/>
      <c r="G18" s="15"/>
      <c r="H18" s="15"/>
      <c r="I18" s="16">
        <f t="shared" si="1"/>
        <v>0</v>
      </c>
      <c r="J18" s="36"/>
      <c r="K18" s="339" t="s">
        <v>24</v>
      </c>
      <c r="L18" s="120"/>
    </row>
    <row r="19" spans="1:12" ht="15.75" x14ac:dyDescent="0.25">
      <c r="A19" s="37">
        <v>3</v>
      </c>
      <c r="B19" s="49" t="s">
        <v>45</v>
      </c>
      <c r="C19" s="29" t="s">
        <v>46</v>
      </c>
      <c r="D19" s="21" t="s">
        <v>74</v>
      </c>
      <c r="E19" s="37"/>
      <c r="F19" s="59" t="s">
        <v>85</v>
      </c>
      <c r="G19" s="59" t="s">
        <v>86</v>
      </c>
      <c r="H19" s="60"/>
      <c r="I19" s="60" t="s">
        <v>26</v>
      </c>
      <c r="J19" s="60">
        <v>10.9</v>
      </c>
      <c r="K19" s="339" t="s">
        <v>24</v>
      </c>
      <c r="L19" s="120"/>
    </row>
    <row r="20" spans="1:12" ht="21" customHeight="1" x14ac:dyDescent="0.25">
      <c r="A20" s="5">
        <v>2</v>
      </c>
      <c r="B20" s="50"/>
      <c r="C20" s="26" t="s">
        <v>39</v>
      </c>
      <c r="D20" s="14" t="s">
        <v>74</v>
      </c>
      <c r="E20" s="11">
        <v>0</v>
      </c>
      <c r="F20" s="15"/>
      <c r="G20" s="15"/>
      <c r="H20" s="15"/>
      <c r="I20" s="16">
        <f t="shared" ref="I20:I25" si="2">SUM(F20:H20)</f>
        <v>0</v>
      </c>
      <c r="J20" s="36"/>
      <c r="K20" s="339"/>
      <c r="L20" s="120">
        <f>SUM(K20:K25)</f>
        <v>539</v>
      </c>
    </row>
    <row r="21" spans="1:12" ht="15.75" x14ac:dyDescent="0.25">
      <c r="A21" s="5">
        <v>1</v>
      </c>
      <c r="B21" s="51"/>
      <c r="C21" s="26" t="s">
        <v>71</v>
      </c>
      <c r="D21" s="14" t="s">
        <v>74</v>
      </c>
      <c r="E21" s="11">
        <v>0</v>
      </c>
      <c r="F21" s="15">
        <v>91</v>
      </c>
      <c r="G21" s="15">
        <v>89</v>
      </c>
      <c r="H21" s="15"/>
      <c r="I21" s="16">
        <f t="shared" si="2"/>
        <v>180</v>
      </c>
      <c r="J21" s="36"/>
      <c r="K21" s="339">
        <v>180</v>
      </c>
      <c r="L21" s="120"/>
    </row>
    <row r="22" spans="1:12" ht="19.5" customHeight="1" x14ac:dyDescent="0.25">
      <c r="A22" s="5">
        <v>1</v>
      </c>
      <c r="B22" s="51"/>
      <c r="C22" s="26" t="s">
        <v>92</v>
      </c>
      <c r="D22" s="14" t="s">
        <v>74</v>
      </c>
      <c r="E22" s="11">
        <v>0</v>
      </c>
      <c r="F22" s="15">
        <v>92</v>
      </c>
      <c r="G22" s="15">
        <v>95</v>
      </c>
      <c r="H22" s="15"/>
      <c r="I22" s="16">
        <f t="shared" si="2"/>
        <v>187</v>
      </c>
      <c r="J22" s="36"/>
      <c r="K22" s="339">
        <v>187</v>
      </c>
      <c r="L22" s="120"/>
    </row>
    <row r="23" spans="1:12" ht="21" customHeight="1" x14ac:dyDescent="0.25">
      <c r="A23" s="5">
        <v>1</v>
      </c>
      <c r="B23" s="51"/>
      <c r="C23" s="26" t="s">
        <v>72</v>
      </c>
      <c r="D23" s="14" t="s">
        <v>74</v>
      </c>
      <c r="E23" s="11">
        <v>0</v>
      </c>
      <c r="F23" s="32">
        <v>78</v>
      </c>
      <c r="G23" s="32">
        <v>88</v>
      </c>
      <c r="H23" s="32"/>
      <c r="I23" s="16">
        <f t="shared" si="2"/>
        <v>166</v>
      </c>
      <c r="J23" s="36"/>
      <c r="K23" s="339"/>
      <c r="L23" s="120"/>
    </row>
    <row r="24" spans="1:12" ht="23.25" customHeight="1" x14ac:dyDescent="0.25">
      <c r="A24" s="5">
        <v>1</v>
      </c>
      <c r="B24" s="50"/>
      <c r="C24" s="26" t="s">
        <v>168</v>
      </c>
      <c r="D24" s="14" t="s">
        <v>74</v>
      </c>
      <c r="E24" s="11">
        <v>8</v>
      </c>
      <c r="F24" s="16">
        <v>80</v>
      </c>
      <c r="G24" s="16">
        <v>84</v>
      </c>
      <c r="H24" s="16"/>
      <c r="I24" s="16">
        <f t="shared" si="2"/>
        <v>164</v>
      </c>
      <c r="J24" s="36"/>
      <c r="K24" s="339">
        <v>172</v>
      </c>
      <c r="L24" s="120"/>
    </row>
    <row r="25" spans="1:12" ht="15.75" x14ac:dyDescent="0.25">
      <c r="A25" s="5">
        <v>0</v>
      </c>
      <c r="B25" s="50"/>
      <c r="C25" s="26"/>
      <c r="D25" s="14" t="s">
        <v>74</v>
      </c>
      <c r="E25" s="11"/>
      <c r="F25" s="15"/>
      <c r="G25" s="15"/>
      <c r="H25" s="15"/>
      <c r="I25" s="16">
        <f t="shared" si="2"/>
        <v>0</v>
      </c>
      <c r="J25" s="36"/>
      <c r="K25" s="339"/>
      <c r="L25" s="120"/>
    </row>
    <row r="26" spans="1:12" ht="15.75" x14ac:dyDescent="0.25">
      <c r="A26" s="37">
        <v>3</v>
      </c>
      <c r="B26" s="49" t="s">
        <v>45</v>
      </c>
      <c r="C26" s="29" t="s">
        <v>46</v>
      </c>
      <c r="D26" s="21" t="s">
        <v>97</v>
      </c>
      <c r="E26" s="37"/>
      <c r="F26" s="59" t="s">
        <v>85</v>
      </c>
      <c r="G26" s="59" t="s">
        <v>86</v>
      </c>
      <c r="H26" s="60"/>
      <c r="I26" s="60" t="s">
        <v>26</v>
      </c>
      <c r="J26" s="60">
        <v>10.9</v>
      </c>
      <c r="K26" s="339"/>
      <c r="L26" s="120"/>
    </row>
    <row r="27" spans="1:12" ht="21.75" customHeight="1" x14ac:dyDescent="0.25">
      <c r="A27" s="5">
        <v>1</v>
      </c>
      <c r="B27" s="94"/>
      <c r="C27" s="26" t="s">
        <v>22</v>
      </c>
      <c r="D27" s="14" t="s">
        <v>97</v>
      </c>
      <c r="E27" s="11">
        <v>0</v>
      </c>
      <c r="F27" s="16">
        <v>95</v>
      </c>
      <c r="G27" s="15">
        <v>88</v>
      </c>
      <c r="H27" s="15"/>
      <c r="I27" s="16">
        <f t="shared" ref="I27:I32" si="3">SUM(F27:H27)</f>
        <v>183</v>
      </c>
      <c r="J27" s="36"/>
      <c r="K27" s="339">
        <v>183</v>
      </c>
      <c r="L27" s="120">
        <f>SUM(K27:K32)</f>
        <v>499</v>
      </c>
    </row>
    <row r="28" spans="1:12" ht="19.5" customHeight="1" x14ac:dyDescent="0.25">
      <c r="A28" s="5">
        <v>1</v>
      </c>
      <c r="B28" s="50"/>
      <c r="C28" s="26" t="s">
        <v>93</v>
      </c>
      <c r="D28" s="14" t="s">
        <v>97</v>
      </c>
      <c r="E28" s="11">
        <v>8</v>
      </c>
      <c r="F28" s="16">
        <v>63</v>
      </c>
      <c r="G28" s="15">
        <v>78</v>
      </c>
      <c r="H28" s="15"/>
      <c r="I28" s="16">
        <f t="shared" si="3"/>
        <v>141</v>
      </c>
      <c r="J28" s="36"/>
      <c r="K28" s="339">
        <v>149</v>
      </c>
      <c r="L28" s="120"/>
    </row>
    <row r="29" spans="1:12" ht="21" customHeight="1" x14ac:dyDescent="0.2">
      <c r="A29" s="5">
        <v>1</v>
      </c>
      <c r="B29" s="50"/>
      <c r="C29" s="26" t="s">
        <v>99</v>
      </c>
      <c r="D29" s="14" t="s">
        <v>97</v>
      </c>
      <c r="E29" s="11">
        <v>0</v>
      </c>
      <c r="F29" s="16"/>
      <c r="G29" s="16"/>
      <c r="H29" s="16"/>
      <c r="I29" s="16">
        <f t="shared" si="3"/>
        <v>0</v>
      </c>
      <c r="J29" s="36"/>
      <c r="K29" s="339"/>
      <c r="L29" s="125"/>
    </row>
    <row r="30" spans="1:12" ht="21" customHeight="1" x14ac:dyDescent="0.2">
      <c r="A30" s="5"/>
      <c r="B30" s="50"/>
      <c r="C30" s="26" t="s">
        <v>125</v>
      </c>
      <c r="D30" s="14" t="s">
        <v>97</v>
      </c>
      <c r="E30" s="11">
        <v>8</v>
      </c>
      <c r="F30" s="13">
        <v>73</v>
      </c>
      <c r="G30" s="13">
        <v>86</v>
      </c>
      <c r="H30" s="13"/>
      <c r="I30" s="16">
        <f t="shared" si="3"/>
        <v>159</v>
      </c>
      <c r="J30" s="36"/>
      <c r="K30" s="339">
        <v>167</v>
      </c>
      <c r="L30" s="125"/>
    </row>
    <row r="31" spans="1:12" ht="20.25" customHeight="1" x14ac:dyDescent="0.25">
      <c r="A31" s="5">
        <v>1</v>
      </c>
      <c r="B31" s="50"/>
      <c r="C31" s="26" t="s">
        <v>94</v>
      </c>
      <c r="D31" s="14" t="s">
        <v>97</v>
      </c>
      <c r="E31" s="11">
        <v>8</v>
      </c>
      <c r="F31" s="13"/>
      <c r="G31" s="13"/>
      <c r="H31" s="13"/>
      <c r="I31" s="16">
        <f t="shared" si="3"/>
        <v>0</v>
      </c>
      <c r="J31" s="36"/>
      <c r="K31" s="339"/>
      <c r="L31" s="120"/>
    </row>
    <row r="32" spans="1:12" ht="22.5" customHeight="1" x14ac:dyDescent="0.25">
      <c r="A32" s="5">
        <v>1</v>
      </c>
      <c r="B32" s="50"/>
      <c r="C32" s="26" t="s">
        <v>96</v>
      </c>
      <c r="D32" s="14" t="s">
        <v>97</v>
      </c>
      <c r="E32" s="11">
        <v>8</v>
      </c>
      <c r="F32" s="16"/>
      <c r="G32" s="15"/>
      <c r="H32" s="15"/>
      <c r="I32" s="16">
        <f t="shared" si="3"/>
        <v>0</v>
      </c>
      <c r="J32" s="103" t="s">
        <v>24</v>
      </c>
      <c r="K32" s="342"/>
      <c r="L32" s="120"/>
    </row>
    <row r="33" spans="1:12" ht="15.75" x14ac:dyDescent="0.25">
      <c r="A33" s="37">
        <v>3</v>
      </c>
      <c r="B33" s="49" t="s">
        <v>45</v>
      </c>
      <c r="C33" s="29" t="s">
        <v>46</v>
      </c>
      <c r="D33" s="21" t="s">
        <v>34</v>
      </c>
      <c r="E33" s="37"/>
      <c r="F33" s="59" t="s">
        <v>85</v>
      </c>
      <c r="G33" s="59" t="s">
        <v>86</v>
      </c>
      <c r="H33" s="60"/>
      <c r="I33" s="60" t="s">
        <v>26</v>
      </c>
      <c r="J33" s="60">
        <v>10.9</v>
      </c>
      <c r="K33" s="339" t="s">
        <v>24</v>
      </c>
      <c r="L33" s="120"/>
    </row>
    <row r="34" spans="1:12" ht="21.75" customHeight="1" x14ac:dyDescent="0.25">
      <c r="A34" s="5">
        <v>2</v>
      </c>
      <c r="B34" s="50"/>
      <c r="C34" s="26" t="s">
        <v>7</v>
      </c>
      <c r="D34" s="14" t="s">
        <v>34</v>
      </c>
      <c r="E34" s="11">
        <v>8</v>
      </c>
      <c r="F34" s="16">
        <v>87</v>
      </c>
      <c r="G34" s="15">
        <v>85</v>
      </c>
      <c r="H34" s="15"/>
      <c r="I34" s="16">
        <f t="shared" ref="I34:I39" si="4">SUM(F34:H34)</f>
        <v>172</v>
      </c>
      <c r="J34" s="104" t="s">
        <v>24</v>
      </c>
      <c r="K34" s="339">
        <v>180</v>
      </c>
      <c r="L34" s="120">
        <f>SUM(K34:K39)</f>
        <v>559</v>
      </c>
    </row>
    <row r="35" spans="1:12" ht="22.5" customHeight="1" x14ac:dyDescent="0.25">
      <c r="A35" s="5">
        <v>2</v>
      </c>
      <c r="B35" s="50"/>
      <c r="C35" s="26" t="s">
        <v>6</v>
      </c>
      <c r="D35" s="14" t="s">
        <v>34</v>
      </c>
      <c r="E35" s="11">
        <v>8</v>
      </c>
      <c r="F35" s="16"/>
      <c r="G35" s="15"/>
      <c r="H35" s="15"/>
      <c r="I35" s="16">
        <f t="shared" si="4"/>
        <v>0</v>
      </c>
      <c r="J35" s="104" t="s">
        <v>24</v>
      </c>
      <c r="K35" s="339"/>
      <c r="L35" s="120"/>
    </row>
    <row r="36" spans="1:12" ht="20.25" customHeight="1" x14ac:dyDescent="0.25">
      <c r="A36" s="5">
        <v>1</v>
      </c>
      <c r="B36" s="50"/>
      <c r="C36" s="26" t="s">
        <v>11</v>
      </c>
      <c r="D36" s="14" t="s">
        <v>34</v>
      </c>
      <c r="E36" s="11">
        <v>8</v>
      </c>
      <c r="F36" s="16">
        <v>90</v>
      </c>
      <c r="G36" s="15">
        <v>91</v>
      </c>
      <c r="H36" s="15"/>
      <c r="I36" s="16">
        <f t="shared" si="4"/>
        <v>181</v>
      </c>
      <c r="J36" s="104" t="s">
        <v>24</v>
      </c>
      <c r="K36" s="339">
        <v>189</v>
      </c>
      <c r="L36" s="120"/>
    </row>
    <row r="37" spans="1:12" ht="22.5" customHeight="1" x14ac:dyDescent="0.2">
      <c r="A37" s="5">
        <v>1</v>
      </c>
      <c r="B37" s="96"/>
      <c r="C37" s="97" t="s">
        <v>88</v>
      </c>
      <c r="D37" s="14" t="s">
        <v>34</v>
      </c>
      <c r="E37" s="11">
        <v>0</v>
      </c>
      <c r="F37" s="16">
        <v>96</v>
      </c>
      <c r="G37" s="15">
        <v>94</v>
      </c>
      <c r="H37" s="15"/>
      <c r="I37" s="16">
        <f t="shared" si="4"/>
        <v>190</v>
      </c>
      <c r="J37" s="104" t="s">
        <v>24</v>
      </c>
      <c r="K37" s="339">
        <v>190</v>
      </c>
      <c r="L37" s="125">
        <f>H34+H36+H37</f>
        <v>0</v>
      </c>
    </row>
    <row r="38" spans="1:12" ht="19.5" customHeight="1" x14ac:dyDescent="0.25">
      <c r="A38" s="5">
        <v>1</v>
      </c>
      <c r="B38" s="94"/>
      <c r="C38" s="97" t="s">
        <v>95</v>
      </c>
      <c r="D38" s="14" t="s">
        <v>34</v>
      </c>
      <c r="E38" s="11">
        <v>0</v>
      </c>
      <c r="F38" s="16">
        <v>89</v>
      </c>
      <c r="G38" s="15">
        <v>89</v>
      </c>
      <c r="H38" s="15"/>
      <c r="I38" s="16">
        <f t="shared" si="4"/>
        <v>178</v>
      </c>
      <c r="J38" s="36"/>
      <c r="K38" s="339"/>
      <c r="L38" s="120"/>
    </row>
    <row r="39" spans="1:12" ht="15.75" x14ac:dyDescent="0.25">
      <c r="A39" s="5">
        <v>0</v>
      </c>
      <c r="B39" s="50"/>
      <c r="C39" s="26"/>
      <c r="D39" s="14" t="s">
        <v>34</v>
      </c>
      <c r="E39" s="11"/>
      <c r="F39" s="16"/>
      <c r="G39" s="15"/>
      <c r="H39" s="15"/>
      <c r="I39" s="16">
        <f t="shared" si="4"/>
        <v>0</v>
      </c>
      <c r="J39" s="103" t="s">
        <v>24</v>
      </c>
      <c r="K39" s="339"/>
      <c r="L39" s="120"/>
    </row>
    <row r="40" spans="1:12" ht="15.75" x14ac:dyDescent="0.25">
      <c r="A40" s="37">
        <v>3</v>
      </c>
      <c r="B40" s="49" t="s">
        <v>45</v>
      </c>
      <c r="C40" s="29" t="s">
        <v>46</v>
      </c>
      <c r="D40" s="21" t="s">
        <v>5</v>
      </c>
      <c r="E40" s="37"/>
      <c r="F40" s="59" t="s">
        <v>85</v>
      </c>
      <c r="G40" s="59" t="s">
        <v>86</v>
      </c>
      <c r="H40" s="60"/>
      <c r="I40" s="60" t="s">
        <v>26</v>
      </c>
      <c r="J40" s="60">
        <v>10.9</v>
      </c>
      <c r="K40" s="339"/>
      <c r="L40" s="120"/>
    </row>
    <row r="41" spans="1:12" ht="19.5" customHeight="1" x14ac:dyDescent="0.25">
      <c r="A41" s="5">
        <v>2</v>
      </c>
      <c r="B41" s="50"/>
      <c r="C41" s="26" t="s">
        <v>4</v>
      </c>
      <c r="D41" s="14" t="s">
        <v>5</v>
      </c>
      <c r="E41" s="11">
        <v>8</v>
      </c>
      <c r="F41" s="13">
        <v>87</v>
      </c>
      <c r="G41" s="13">
        <v>84</v>
      </c>
      <c r="H41" s="13"/>
      <c r="I41" s="16">
        <f t="shared" ref="I41:I46" si="5">SUM(F41:H41)</f>
        <v>171</v>
      </c>
      <c r="J41" s="36"/>
      <c r="K41" s="339">
        <v>179</v>
      </c>
      <c r="L41" s="120">
        <f>SUM(K41:K46)</f>
        <v>534</v>
      </c>
    </row>
    <row r="42" spans="1:12" ht="18" customHeight="1" x14ac:dyDescent="0.25">
      <c r="A42" s="5">
        <v>2</v>
      </c>
      <c r="B42" s="50"/>
      <c r="C42" s="26" t="s">
        <v>8</v>
      </c>
      <c r="D42" s="14" t="s">
        <v>5</v>
      </c>
      <c r="E42" s="11">
        <v>8</v>
      </c>
      <c r="F42" s="13">
        <v>85</v>
      </c>
      <c r="G42" s="13">
        <v>83</v>
      </c>
      <c r="H42" s="13"/>
      <c r="I42" s="16">
        <f t="shared" si="5"/>
        <v>168</v>
      </c>
      <c r="J42" s="36"/>
      <c r="K42" s="339">
        <v>176</v>
      </c>
      <c r="L42" s="120"/>
    </row>
    <row r="43" spans="1:12" ht="21" customHeight="1" x14ac:dyDescent="0.25">
      <c r="A43" s="5">
        <v>1</v>
      </c>
      <c r="B43" s="50"/>
      <c r="C43" s="26" t="s">
        <v>165</v>
      </c>
      <c r="D43" s="14" t="s">
        <v>5</v>
      </c>
      <c r="E43" s="11">
        <v>8</v>
      </c>
      <c r="F43" s="16">
        <v>87</v>
      </c>
      <c r="G43" s="15">
        <v>84</v>
      </c>
      <c r="H43" s="15"/>
      <c r="I43" s="16">
        <f t="shared" si="5"/>
        <v>171</v>
      </c>
      <c r="J43" s="36"/>
      <c r="K43" s="339">
        <v>179</v>
      </c>
      <c r="L43" s="120" t="s">
        <v>24</v>
      </c>
    </row>
    <row r="44" spans="1:12" ht="20.25" customHeight="1" x14ac:dyDescent="0.25">
      <c r="A44" s="5">
        <v>1</v>
      </c>
      <c r="B44" s="50"/>
      <c r="C44" s="26" t="s">
        <v>17</v>
      </c>
      <c r="D44" s="14" t="s">
        <v>5</v>
      </c>
      <c r="E44" s="11">
        <v>8</v>
      </c>
      <c r="F44" s="16"/>
      <c r="G44" s="15"/>
      <c r="H44" s="15"/>
      <c r="I44" s="16">
        <f t="shared" si="5"/>
        <v>0</v>
      </c>
      <c r="J44" s="36"/>
      <c r="K44" s="339" t="s">
        <v>24</v>
      </c>
      <c r="L44" s="120"/>
    </row>
    <row r="45" spans="1:12" ht="15.75" x14ac:dyDescent="0.25">
      <c r="A45" s="5">
        <v>1</v>
      </c>
      <c r="B45" s="50"/>
      <c r="D45" s="14" t="s">
        <v>5</v>
      </c>
      <c r="E45" s="11"/>
      <c r="F45" s="13"/>
      <c r="G45" s="13"/>
      <c r="H45" s="13"/>
      <c r="I45" s="16">
        <f t="shared" si="5"/>
        <v>0</v>
      </c>
      <c r="J45" s="36"/>
      <c r="K45" s="339"/>
      <c r="L45" s="120"/>
    </row>
    <row r="46" spans="1:12" ht="15.75" x14ac:dyDescent="0.25">
      <c r="A46" s="5">
        <v>0</v>
      </c>
      <c r="B46" s="50"/>
      <c r="C46" s="26"/>
      <c r="D46" s="14" t="s">
        <v>5</v>
      </c>
      <c r="E46" s="11"/>
      <c r="F46" s="13"/>
      <c r="G46" s="100"/>
      <c r="H46" s="100"/>
      <c r="I46" s="16">
        <f t="shared" si="5"/>
        <v>0</v>
      </c>
      <c r="J46" s="36"/>
      <c r="K46" s="339"/>
      <c r="L46" s="120"/>
    </row>
    <row r="47" spans="1:12" ht="15.75" x14ac:dyDescent="0.25">
      <c r="A47" s="37">
        <v>3</v>
      </c>
      <c r="B47" s="49" t="s">
        <v>45</v>
      </c>
      <c r="C47" s="29" t="s">
        <v>46</v>
      </c>
      <c r="D47" s="21" t="s">
        <v>180</v>
      </c>
      <c r="E47" s="37"/>
      <c r="F47" s="59" t="s">
        <v>85</v>
      </c>
      <c r="G47" s="59" t="s">
        <v>86</v>
      </c>
      <c r="H47" s="60"/>
      <c r="I47" s="60" t="s">
        <v>26</v>
      </c>
      <c r="J47" s="60">
        <v>10.9</v>
      </c>
      <c r="K47" s="339" t="s">
        <v>24</v>
      </c>
      <c r="L47" s="120"/>
    </row>
    <row r="48" spans="1:12" ht="18.75" customHeight="1" x14ac:dyDescent="0.25">
      <c r="A48" s="5">
        <v>1</v>
      </c>
      <c r="B48" s="50"/>
      <c r="C48" s="31" t="s">
        <v>184</v>
      </c>
      <c r="D48" s="14" t="s">
        <v>180</v>
      </c>
      <c r="E48" s="11">
        <v>8</v>
      </c>
      <c r="F48" s="32">
        <v>81</v>
      </c>
      <c r="G48" s="33">
        <v>91</v>
      </c>
      <c r="H48" s="33"/>
      <c r="I48" s="16">
        <f t="shared" ref="I48:I53" si="6">SUM(F48:H48)</f>
        <v>172</v>
      </c>
      <c r="J48" s="36"/>
      <c r="K48" s="339">
        <v>180</v>
      </c>
      <c r="L48" s="120">
        <f>SUM(K48:K53)</f>
        <v>534</v>
      </c>
    </row>
    <row r="49" spans="1:12" ht="20.25" customHeight="1" x14ac:dyDescent="0.25">
      <c r="A49" s="5">
        <v>1</v>
      </c>
      <c r="B49" s="50"/>
      <c r="C49" s="31" t="s">
        <v>132</v>
      </c>
      <c r="D49" s="14" t="s">
        <v>180</v>
      </c>
      <c r="E49" s="11">
        <v>8</v>
      </c>
      <c r="F49" s="32">
        <v>86</v>
      </c>
      <c r="G49" s="32">
        <v>81</v>
      </c>
      <c r="H49" s="32"/>
      <c r="I49" s="16">
        <f t="shared" si="6"/>
        <v>167</v>
      </c>
      <c r="J49" s="36"/>
      <c r="K49" s="339">
        <v>175</v>
      </c>
      <c r="L49" s="120"/>
    </row>
    <row r="50" spans="1:12" ht="20.25" customHeight="1" x14ac:dyDescent="0.25">
      <c r="A50" s="5">
        <v>1</v>
      </c>
      <c r="B50" s="50"/>
      <c r="C50" s="31" t="s">
        <v>185</v>
      </c>
      <c r="D50" s="14" t="s">
        <v>180</v>
      </c>
      <c r="E50" s="11">
        <v>8</v>
      </c>
      <c r="F50" s="32">
        <v>89</v>
      </c>
      <c r="G50" s="32">
        <v>82</v>
      </c>
      <c r="H50" s="32"/>
      <c r="I50" s="16">
        <f t="shared" si="6"/>
        <v>171</v>
      </c>
      <c r="J50" s="36"/>
      <c r="K50" s="339">
        <v>179</v>
      </c>
      <c r="L50" s="120"/>
    </row>
    <row r="51" spans="1:12" ht="21" customHeight="1" x14ac:dyDescent="0.25">
      <c r="A51" s="5">
        <v>1</v>
      </c>
      <c r="B51" s="50"/>
      <c r="C51" s="31" t="s">
        <v>186</v>
      </c>
      <c r="D51" s="14" t="s">
        <v>180</v>
      </c>
      <c r="E51" s="11">
        <v>8</v>
      </c>
      <c r="F51" s="32"/>
      <c r="G51" s="33"/>
      <c r="H51" s="33"/>
      <c r="I51" s="16">
        <f t="shared" si="6"/>
        <v>0</v>
      </c>
      <c r="J51" s="36"/>
      <c r="K51" s="339"/>
      <c r="L51" s="120"/>
    </row>
    <row r="52" spans="1:12" ht="15.75" x14ac:dyDescent="0.25">
      <c r="A52" s="5">
        <v>1</v>
      </c>
      <c r="B52" s="50"/>
      <c r="C52" s="31"/>
      <c r="D52" s="14" t="s">
        <v>180</v>
      </c>
      <c r="E52" s="11"/>
      <c r="F52" s="32"/>
      <c r="G52" s="33"/>
      <c r="H52" s="33"/>
      <c r="I52" s="16">
        <f t="shared" si="6"/>
        <v>0</v>
      </c>
      <c r="J52" s="36"/>
      <c r="K52" s="339"/>
      <c r="L52" s="120"/>
    </row>
    <row r="53" spans="1:12" ht="15.75" x14ac:dyDescent="0.25">
      <c r="A53" s="5">
        <v>0</v>
      </c>
      <c r="B53" s="50"/>
      <c r="C53" s="31"/>
      <c r="D53" s="14" t="s">
        <v>180</v>
      </c>
      <c r="E53" s="11"/>
      <c r="F53" s="32"/>
      <c r="G53" s="32"/>
      <c r="H53" s="32"/>
      <c r="I53" s="16">
        <f t="shared" si="6"/>
        <v>0</v>
      </c>
      <c r="J53" s="36"/>
      <c r="K53" s="339"/>
      <c r="L53" s="120"/>
    </row>
    <row r="54" spans="1:12" ht="15.75" x14ac:dyDescent="0.25">
      <c r="A54" s="37">
        <v>3</v>
      </c>
      <c r="B54" s="49" t="s">
        <v>45</v>
      </c>
      <c r="C54" s="29" t="s">
        <v>46</v>
      </c>
      <c r="D54" s="21" t="s">
        <v>35</v>
      </c>
      <c r="E54" s="37"/>
      <c r="F54" s="59" t="s">
        <v>85</v>
      </c>
      <c r="G54" s="59" t="s">
        <v>86</v>
      </c>
      <c r="H54" s="60"/>
      <c r="I54" s="60" t="s">
        <v>26</v>
      </c>
      <c r="J54" s="60">
        <v>10.9</v>
      </c>
      <c r="K54" s="339" t="s">
        <v>24</v>
      </c>
      <c r="L54" s="120"/>
    </row>
    <row r="55" spans="1:12" ht="21" customHeight="1" x14ac:dyDescent="0.25">
      <c r="A55" s="5">
        <v>2</v>
      </c>
      <c r="B55" s="50"/>
      <c r="C55" s="26" t="s">
        <v>3</v>
      </c>
      <c r="D55" s="14" t="s">
        <v>35</v>
      </c>
      <c r="E55" s="11">
        <v>8</v>
      </c>
      <c r="F55" s="16">
        <v>83</v>
      </c>
      <c r="G55" s="15">
        <v>87</v>
      </c>
      <c r="H55" s="15"/>
      <c r="I55" s="16">
        <f t="shared" ref="I55:I60" si="7">SUM(F55:H55)</f>
        <v>170</v>
      </c>
      <c r="J55" s="36" t="s">
        <v>24</v>
      </c>
      <c r="K55" s="339">
        <v>178</v>
      </c>
      <c r="L55" s="120">
        <f>SUM(K55:K60)</f>
        <v>548</v>
      </c>
    </row>
    <row r="56" spans="1:12" ht="20.25" customHeight="1" x14ac:dyDescent="0.25">
      <c r="A56" s="5">
        <v>2</v>
      </c>
      <c r="B56" s="94"/>
      <c r="C56" s="97" t="s">
        <v>114</v>
      </c>
      <c r="D56" s="14" t="s">
        <v>35</v>
      </c>
      <c r="E56" s="11">
        <v>0</v>
      </c>
      <c r="F56" s="16">
        <v>99</v>
      </c>
      <c r="G56" s="15">
        <v>93</v>
      </c>
      <c r="H56" s="15"/>
      <c r="I56" s="16">
        <f t="shared" si="7"/>
        <v>192</v>
      </c>
      <c r="J56" s="36" t="s">
        <v>24</v>
      </c>
      <c r="K56" s="339">
        <v>192</v>
      </c>
      <c r="L56" s="120"/>
    </row>
    <row r="57" spans="1:12" ht="19.5" customHeight="1" x14ac:dyDescent="0.25">
      <c r="A57" s="5">
        <v>1</v>
      </c>
      <c r="B57" s="50"/>
      <c r="C57" s="26" t="s">
        <v>16</v>
      </c>
      <c r="D57" s="14" t="s">
        <v>35</v>
      </c>
      <c r="E57" s="11">
        <v>8</v>
      </c>
      <c r="F57" s="16">
        <v>88</v>
      </c>
      <c r="G57" s="15">
        <v>82</v>
      </c>
      <c r="H57" s="15"/>
      <c r="I57" s="16">
        <f t="shared" si="7"/>
        <v>170</v>
      </c>
      <c r="J57" s="36" t="s">
        <v>24</v>
      </c>
      <c r="K57" s="339">
        <v>178</v>
      </c>
      <c r="L57" s="120"/>
    </row>
    <row r="58" spans="1:12" ht="18" customHeight="1" x14ac:dyDescent="0.25">
      <c r="A58" s="5">
        <v>1</v>
      </c>
      <c r="B58" s="94"/>
      <c r="C58" s="97" t="s">
        <v>113</v>
      </c>
      <c r="D58" s="14" t="s">
        <v>35</v>
      </c>
      <c r="E58" s="11">
        <v>5</v>
      </c>
      <c r="F58" s="16">
        <v>87</v>
      </c>
      <c r="G58" s="16">
        <v>81</v>
      </c>
      <c r="H58" s="16"/>
      <c r="I58" s="16">
        <f t="shared" si="7"/>
        <v>168</v>
      </c>
      <c r="J58" s="36" t="s">
        <v>24</v>
      </c>
      <c r="K58" s="339"/>
      <c r="L58" s="120"/>
    </row>
    <row r="59" spans="1:12" ht="15.75" x14ac:dyDescent="0.25">
      <c r="A59" s="5">
        <v>1</v>
      </c>
      <c r="B59" s="50"/>
      <c r="C59" s="26"/>
      <c r="D59" s="14" t="s">
        <v>35</v>
      </c>
      <c r="E59" s="11"/>
      <c r="F59" s="16"/>
      <c r="G59" s="15"/>
      <c r="H59" s="15"/>
      <c r="I59" s="16">
        <f t="shared" si="7"/>
        <v>0</v>
      </c>
      <c r="J59" s="36"/>
      <c r="K59" s="339"/>
      <c r="L59" s="120"/>
    </row>
    <row r="60" spans="1:12" ht="15.75" x14ac:dyDescent="0.25">
      <c r="A60" s="5">
        <v>1</v>
      </c>
      <c r="B60" s="50"/>
      <c r="C60" s="26"/>
      <c r="D60" s="14" t="s">
        <v>35</v>
      </c>
      <c r="E60" s="11"/>
      <c r="F60" s="16"/>
      <c r="G60" s="15"/>
      <c r="H60" s="15"/>
      <c r="I60" s="16">
        <f t="shared" si="7"/>
        <v>0</v>
      </c>
      <c r="J60" s="36"/>
      <c r="K60" s="339"/>
      <c r="L60" s="120"/>
    </row>
    <row r="61" spans="1:12" ht="15.75" x14ac:dyDescent="0.25">
      <c r="A61" s="37">
        <v>3</v>
      </c>
      <c r="B61" s="49" t="s">
        <v>45</v>
      </c>
      <c r="C61" s="29" t="s">
        <v>46</v>
      </c>
      <c r="D61" s="21" t="s">
        <v>75</v>
      </c>
      <c r="E61" s="37"/>
      <c r="F61" s="59" t="s">
        <v>85</v>
      </c>
      <c r="G61" s="59" t="s">
        <v>86</v>
      </c>
      <c r="H61" s="60"/>
      <c r="I61" s="60" t="s">
        <v>26</v>
      </c>
      <c r="J61" s="60">
        <v>10.9</v>
      </c>
      <c r="K61" s="339"/>
      <c r="L61" s="120"/>
    </row>
    <row r="62" spans="1:12" ht="17.25" customHeight="1" x14ac:dyDescent="0.25">
      <c r="A62" s="5">
        <v>2</v>
      </c>
      <c r="B62" s="50"/>
      <c r="C62" s="26" t="s">
        <v>33</v>
      </c>
      <c r="D62" s="14" t="s">
        <v>75</v>
      </c>
      <c r="E62" s="11">
        <v>0</v>
      </c>
      <c r="F62" s="16">
        <v>93</v>
      </c>
      <c r="G62" s="15">
        <v>92</v>
      </c>
      <c r="H62" s="15"/>
      <c r="I62" s="16">
        <f t="shared" ref="I62:I67" si="8">SUM(F62:H62)</f>
        <v>185</v>
      </c>
      <c r="J62" s="36"/>
      <c r="K62" s="339">
        <v>185</v>
      </c>
      <c r="L62" s="120">
        <f>SUM(K62:K67)</f>
        <v>529</v>
      </c>
    </row>
    <row r="63" spans="1:12" ht="20.25" customHeight="1" x14ac:dyDescent="0.25">
      <c r="A63" s="5">
        <v>2</v>
      </c>
      <c r="B63" s="50"/>
      <c r="C63" s="26" t="s">
        <v>10</v>
      </c>
      <c r="D63" s="14" t="s">
        <v>75</v>
      </c>
      <c r="E63" s="11">
        <v>8</v>
      </c>
      <c r="F63" s="13">
        <v>86</v>
      </c>
      <c r="G63" s="13">
        <v>73</v>
      </c>
      <c r="H63" s="13"/>
      <c r="I63" s="16">
        <f t="shared" si="8"/>
        <v>159</v>
      </c>
      <c r="J63" s="36"/>
      <c r="K63" s="339"/>
      <c r="L63" s="120"/>
    </row>
    <row r="64" spans="1:12" ht="20.25" customHeight="1" x14ac:dyDescent="0.25">
      <c r="A64" s="5">
        <v>1</v>
      </c>
      <c r="B64" s="50"/>
      <c r="C64" s="26" t="s">
        <v>21</v>
      </c>
      <c r="D64" s="14" t="s">
        <v>75</v>
      </c>
      <c r="E64" s="11">
        <v>0</v>
      </c>
      <c r="F64" s="32">
        <v>84</v>
      </c>
      <c r="G64" s="32">
        <v>91</v>
      </c>
      <c r="H64" s="32"/>
      <c r="I64" s="16">
        <f t="shared" si="8"/>
        <v>175</v>
      </c>
      <c r="J64" s="36"/>
      <c r="K64" s="339">
        <v>175</v>
      </c>
      <c r="L64" s="120"/>
    </row>
    <row r="65" spans="1:12" ht="15.75" customHeight="1" x14ac:dyDescent="0.25">
      <c r="A65" s="5">
        <v>1</v>
      </c>
      <c r="B65" s="50"/>
      <c r="C65" s="26" t="s">
        <v>13</v>
      </c>
      <c r="D65" s="14" t="s">
        <v>75</v>
      </c>
      <c r="E65" s="11">
        <v>8</v>
      </c>
      <c r="F65" s="16">
        <v>82</v>
      </c>
      <c r="G65" s="15">
        <v>79</v>
      </c>
      <c r="H65" s="15"/>
      <c r="I65" s="16">
        <f t="shared" si="8"/>
        <v>161</v>
      </c>
      <c r="J65" s="36"/>
      <c r="K65" s="339"/>
      <c r="L65" s="120"/>
    </row>
    <row r="66" spans="1:12" ht="17.25" customHeight="1" x14ac:dyDescent="0.25">
      <c r="A66" s="5">
        <v>1</v>
      </c>
      <c r="B66" s="50"/>
      <c r="C66" s="26" t="s">
        <v>159</v>
      </c>
      <c r="D66" s="14" t="s">
        <v>75</v>
      </c>
      <c r="E66" s="11">
        <v>8</v>
      </c>
      <c r="F66" s="16"/>
      <c r="G66" s="15"/>
      <c r="H66" s="15"/>
      <c r="I66" s="16">
        <f t="shared" si="8"/>
        <v>0</v>
      </c>
      <c r="J66" s="36"/>
      <c r="K66" s="339"/>
      <c r="L66" s="120"/>
    </row>
    <row r="67" spans="1:12" ht="22.5" customHeight="1" x14ac:dyDescent="0.25">
      <c r="A67" s="5">
        <v>1</v>
      </c>
      <c r="B67" s="50"/>
      <c r="C67" s="26" t="s">
        <v>12</v>
      </c>
      <c r="D67" s="14" t="s">
        <v>75</v>
      </c>
      <c r="E67" s="11">
        <v>8</v>
      </c>
      <c r="F67" s="16">
        <v>77</v>
      </c>
      <c r="G67" s="15">
        <v>84</v>
      </c>
      <c r="H67" s="15"/>
      <c r="I67" s="16">
        <f t="shared" si="8"/>
        <v>161</v>
      </c>
      <c r="J67" s="36"/>
      <c r="K67" s="339">
        <v>169</v>
      </c>
      <c r="L67" s="120"/>
    </row>
    <row r="68" spans="1:12" ht="15.75" x14ac:dyDescent="0.25">
      <c r="A68" s="37">
        <v>3</v>
      </c>
      <c r="B68" s="49" t="s">
        <v>45</v>
      </c>
      <c r="C68" s="29" t="s">
        <v>46</v>
      </c>
      <c r="D68" s="21" t="s">
        <v>110</v>
      </c>
      <c r="E68" s="37"/>
      <c r="F68" s="59" t="s">
        <v>85</v>
      </c>
      <c r="G68" s="59" t="s">
        <v>86</v>
      </c>
      <c r="H68" s="60"/>
      <c r="I68" s="60" t="s">
        <v>26</v>
      </c>
      <c r="J68" s="60">
        <v>10.9</v>
      </c>
      <c r="K68" s="339"/>
      <c r="L68" s="120"/>
    </row>
    <row r="69" spans="1:12" ht="19.5" customHeight="1" x14ac:dyDescent="0.25">
      <c r="A69" s="5">
        <v>2</v>
      </c>
      <c r="B69" s="50"/>
      <c r="C69" s="26" t="s">
        <v>187</v>
      </c>
      <c r="D69" s="14" t="s">
        <v>110</v>
      </c>
      <c r="E69" s="11">
        <v>5</v>
      </c>
      <c r="F69" s="13">
        <v>74</v>
      </c>
      <c r="G69" s="13">
        <v>78</v>
      </c>
      <c r="H69" s="13"/>
      <c r="I69" s="16">
        <f t="shared" ref="I69:I74" si="9">SUM(F69:H69)</f>
        <v>152</v>
      </c>
      <c r="J69" s="36"/>
      <c r="K69" s="339">
        <v>157</v>
      </c>
      <c r="L69" s="120">
        <f>SUM(K69:K74)</f>
        <v>482</v>
      </c>
    </row>
    <row r="70" spans="1:12" ht="15.75" x14ac:dyDescent="0.25">
      <c r="A70" s="5">
        <v>2</v>
      </c>
      <c r="B70" s="50"/>
      <c r="C70" s="26" t="s">
        <v>167</v>
      </c>
      <c r="D70" s="14" t="s">
        <v>110</v>
      </c>
      <c r="E70" s="11">
        <v>5</v>
      </c>
      <c r="F70" s="13"/>
      <c r="G70" s="13"/>
      <c r="H70" s="13"/>
      <c r="I70" s="16">
        <f t="shared" si="9"/>
        <v>0</v>
      </c>
      <c r="J70" s="36"/>
      <c r="K70" s="339"/>
      <c r="L70" s="120"/>
    </row>
    <row r="71" spans="1:12" ht="17.25" customHeight="1" x14ac:dyDescent="0.25">
      <c r="A71" s="5">
        <v>1</v>
      </c>
      <c r="B71" s="50"/>
      <c r="C71" s="26" t="s">
        <v>160</v>
      </c>
      <c r="D71" s="14" t="s">
        <v>110</v>
      </c>
      <c r="E71" s="11">
        <v>8</v>
      </c>
      <c r="F71" s="13">
        <v>80</v>
      </c>
      <c r="G71" s="13">
        <v>89</v>
      </c>
      <c r="H71" s="13"/>
      <c r="I71" s="16">
        <f t="shared" si="9"/>
        <v>169</v>
      </c>
      <c r="J71" s="36"/>
      <c r="K71" s="339">
        <v>177</v>
      </c>
      <c r="L71" s="120"/>
    </row>
    <row r="72" spans="1:12" ht="21" customHeight="1" x14ac:dyDescent="0.25">
      <c r="A72" s="5">
        <v>1</v>
      </c>
      <c r="B72" s="50"/>
      <c r="C72" s="26" t="s">
        <v>173</v>
      </c>
      <c r="D72" s="14" t="s">
        <v>110</v>
      </c>
      <c r="E72" s="11">
        <v>8</v>
      </c>
      <c r="F72" s="16">
        <v>72</v>
      </c>
      <c r="G72" s="15">
        <v>68</v>
      </c>
      <c r="H72" s="15"/>
      <c r="I72" s="16">
        <f t="shared" si="9"/>
        <v>140</v>
      </c>
      <c r="J72" s="70"/>
      <c r="K72" s="339">
        <v>148</v>
      </c>
      <c r="L72" s="120"/>
    </row>
    <row r="73" spans="1:12" ht="15.75" x14ac:dyDescent="0.25">
      <c r="A73" s="5">
        <v>1</v>
      </c>
      <c r="B73" s="50"/>
      <c r="C73" s="26"/>
      <c r="D73" s="14" t="s">
        <v>110</v>
      </c>
      <c r="E73" s="11"/>
      <c r="F73" s="13"/>
      <c r="G73" s="13"/>
      <c r="H73" s="13"/>
      <c r="I73" s="16">
        <f t="shared" si="9"/>
        <v>0</v>
      </c>
      <c r="J73" s="36"/>
      <c r="K73" s="339" t="s">
        <v>24</v>
      </c>
      <c r="L73" s="120"/>
    </row>
    <row r="74" spans="1:12" ht="15.75" x14ac:dyDescent="0.25">
      <c r="A74" s="5">
        <v>2</v>
      </c>
      <c r="B74" s="50"/>
      <c r="C74" s="26"/>
      <c r="D74" s="14" t="s">
        <v>110</v>
      </c>
      <c r="E74" s="11"/>
      <c r="F74" s="13"/>
      <c r="G74" s="13"/>
      <c r="H74" s="13"/>
      <c r="I74" s="16">
        <f t="shared" si="9"/>
        <v>0</v>
      </c>
      <c r="J74" s="70"/>
      <c r="K74" s="339" t="s">
        <v>24</v>
      </c>
      <c r="L74" s="120" t="s">
        <v>24</v>
      </c>
    </row>
    <row r="75" spans="1:12" ht="15.75" x14ac:dyDescent="0.25">
      <c r="A75" s="37">
        <v>3</v>
      </c>
      <c r="B75" s="49" t="s">
        <v>45</v>
      </c>
      <c r="C75" s="29" t="s">
        <v>46</v>
      </c>
      <c r="D75" s="21" t="s">
        <v>158</v>
      </c>
      <c r="E75" s="37"/>
      <c r="F75" s="59" t="s">
        <v>85</v>
      </c>
      <c r="G75" s="59" t="s">
        <v>86</v>
      </c>
      <c r="H75" s="60"/>
      <c r="I75" s="60" t="s">
        <v>26</v>
      </c>
      <c r="J75" s="60">
        <v>10.9</v>
      </c>
      <c r="K75" s="339" t="s">
        <v>24</v>
      </c>
      <c r="L75" s="120"/>
    </row>
    <row r="76" spans="1:12" ht="14.45" customHeight="1" x14ac:dyDescent="0.25">
      <c r="A76" s="5">
        <v>2</v>
      </c>
      <c r="B76" s="50"/>
      <c r="C76" s="26" t="s">
        <v>161</v>
      </c>
      <c r="D76" s="14" t="s">
        <v>158</v>
      </c>
      <c r="E76" s="11">
        <v>8</v>
      </c>
      <c r="F76" s="13">
        <v>89</v>
      </c>
      <c r="G76" s="13">
        <v>90</v>
      </c>
      <c r="H76" s="13"/>
      <c r="I76" s="16">
        <f t="shared" ref="I76:I81" si="10">SUM(F76:H76)</f>
        <v>179</v>
      </c>
      <c r="J76" s="36"/>
      <c r="K76" s="339">
        <v>187</v>
      </c>
      <c r="L76" s="120">
        <f>SUM(K76:K81)</f>
        <v>530</v>
      </c>
    </row>
    <row r="77" spans="1:12" ht="15.75" x14ac:dyDescent="0.25">
      <c r="A77" s="5">
        <v>2</v>
      </c>
      <c r="B77" s="50"/>
      <c r="C77" s="98" t="s">
        <v>162</v>
      </c>
      <c r="D77" s="14" t="s">
        <v>158</v>
      </c>
      <c r="E77" s="11">
        <v>8</v>
      </c>
      <c r="F77" s="16">
        <v>87</v>
      </c>
      <c r="G77" s="15">
        <v>85</v>
      </c>
      <c r="H77" s="15"/>
      <c r="I77" s="16">
        <f t="shared" si="10"/>
        <v>172</v>
      </c>
      <c r="J77" s="36"/>
      <c r="K77" s="339">
        <v>180</v>
      </c>
      <c r="L77" s="120"/>
    </row>
    <row r="78" spans="1:12" ht="17.25" customHeight="1" x14ac:dyDescent="0.25">
      <c r="A78" s="5">
        <v>2</v>
      </c>
      <c r="B78" s="50"/>
      <c r="C78" s="26" t="s">
        <v>127</v>
      </c>
      <c r="D78" s="14" t="s">
        <v>158</v>
      </c>
      <c r="E78" s="11">
        <v>8</v>
      </c>
      <c r="F78" s="13">
        <v>82</v>
      </c>
      <c r="G78" s="13">
        <v>84</v>
      </c>
      <c r="H78" s="13"/>
      <c r="I78" s="16">
        <f t="shared" si="10"/>
        <v>166</v>
      </c>
      <c r="J78" s="36"/>
      <c r="K78" s="339"/>
      <c r="L78" s="120"/>
    </row>
    <row r="79" spans="1:12" ht="18.75" customHeight="1" x14ac:dyDescent="0.25">
      <c r="A79" s="5">
        <v>2</v>
      </c>
      <c r="B79" s="50"/>
      <c r="C79" s="26" t="s">
        <v>131</v>
      </c>
      <c r="D79" s="14" t="s">
        <v>158</v>
      </c>
      <c r="E79" s="11">
        <v>8</v>
      </c>
      <c r="F79" s="13">
        <v>78</v>
      </c>
      <c r="G79" s="13">
        <v>77</v>
      </c>
      <c r="H79" s="13"/>
      <c r="I79" s="16">
        <f t="shared" si="10"/>
        <v>155</v>
      </c>
      <c r="J79" s="36"/>
      <c r="K79" s="339">
        <v>163</v>
      </c>
      <c r="L79" s="120"/>
    </row>
    <row r="80" spans="1:12" ht="18" customHeight="1" x14ac:dyDescent="0.25">
      <c r="A80" s="5">
        <v>1</v>
      </c>
      <c r="B80" s="50"/>
      <c r="C80" s="93" t="s">
        <v>15</v>
      </c>
      <c r="D80" s="14" t="s">
        <v>158</v>
      </c>
      <c r="E80" s="11">
        <v>8</v>
      </c>
      <c r="F80" s="13">
        <v>83</v>
      </c>
      <c r="G80" s="13">
        <v>87</v>
      </c>
      <c r="H80" s="13"/>
      <c r="I80" s="16">
        <f t="shared" si="10"/>
        <v>170</v>
      </c>
      <c r="J80" s="36"/>
      <c r="K80" s="339"/>
      <c r="L80" s="120"/>
    </row>
    <row r="81" spans="1:12" ht="15.75" x14ac:dyDescent="0.25">
      <c r="A81" s="5">
        <v>0</v>
      </c>
      <c r="B81" s="50"/>
      <c r="C81" s="26"/>
      <c r="D81" s="14" t="s">
        <v>158</v>
      </c>
      <c r="E81" s="11"/>
      <c r="F81" s="13"/>
      <c r="G81" s="13"/>
      <c r="H81" s="13"/>
      <c r="I81" s="16">
        <f t="shared" si="10"/>
        <v>0</v>
      </c>
      <c r="J81" s="36"/>
      <c r="K81" s="339"/>
      <c r="L81" s="120"/>
    </row>
    <row r="82" spans="1:12" ht="15.75" x14ac:dyDescent="0.25">
      <c r="A82" s="37">
        <v>3</v>
      </c>
      <c r="B82" s="49"/>
      <c r="C82" s="29" t="s">
        <v>46</v>
      </c>
      <c r="D82" s="21" t="s">
        <v>101</v>
      </c>
      <c r="E82" s="37"/>
      <c r="F82" s="59" t="s">
        <v>85</v>
      </c>
      <c r="G82" s="59" t="s">
        <v>86</v>
      </c>
      <c r="H82" s="60"/>
      <c r="I82" s="60" t="s">
        <v>26</v>
      </c>
      <c r="J82" s="60">
        <v>10.9</v>
      </c>
      <c r="K82" s="339"/>
      <c r="L82" s="120"/>
    </row>
    <row r="83" spans="1:12" ht="18.75" customHeight="1" x14ac:dyDescent="0.25">
      <c r="A83" s="5">
        <v>1</v>
      </c>
      <c r="B83" s="94"/>
      <c r="C83" s="97" t="s">
        <v>142</v>
      </c>
      <c r="D83" s="14" t="s">
        <v>101</v>
      </c>
      <c r="E83" s="11">
        <v>8</v>
      </c>
      <c r="F83" s="16">
        <v>85</v>
      </c>
      <c r="G83" s="15">
        <v>81</v>
      </c>
      <c r="H83" s="15"/>
      <c r="I83" s="16">
        <f t="shared" ref="I83:I88" si="11">SUM(F83:H83)</f>
        <v>166</v>
      </c>
      <c r="J83" s="36"/>
      <c r="K83" s="339">
        <v>174</v>
      </c>
      <c r="L83" s="120"/>
    </row>
    <row r="84" spans="1:12" ht="15.75" x14ac:dyDescent="0.25">
      <c r="A84" s="5">
        <v>1</v>
      </c>
      <c r="B84" s="51"/>
      <c r="C84" s="31" t="s">
        <v>166</v>
      </c>
      <c r="D84" s="14" t="s">
        <v>101</v>
      </c>
      <c r="E84" s="11">
        <v>8</v>
      </c>
      <c r="F84" s="32">
        <v>68</v>
      </c>
      <c r="G84" s="32">
        <v>66</v>
      </c>
      <c r="H84" s="32"/>
      <c r="I84" s="16">
        <f t="shared" si="11"/>
        <v>134</v>
      </c>
      <c r="J84" s="36"/>
      <c r="K84" s="339" t="s">
        <v>24</v>
      </c>
      <c r="L84" s="120">
        <f>SUM(K83:K87)</f>
        <v>477</v>
      </c>
    </row>
    <row r="85" spans="1:12" ht="15.75" x14ac:dyDescent="0.25">
      <c r="A85" s="5">
        <v>2</v>
      </c>
      <c r="B85" s="50"/>
      <c r="C85" s="163" t="s">
        <v>190</v>
      </c>
      <c r="D85" s="14" t="s">
        <v>101</v>
      </c>
      <c r="E85" s="11">
        <v>8</v>
      </c>
      <c r="F85" s="32"/>
      <c r="G85" s="32"/>
      <c r="H85" s="32"/>
      <c r="I85" s="16">
        <f t="shared" si="11"/>
        <v>0</v>
      </c>
      <c r="J85" s="70" t="s">
        <v>24</v>
      </c>
      <c r="K85" s="339"/>
      <c r="L85" s="120"/>
    </row>
    <row r="86" spans="1:12" ht="15.75" x14ac:dyDescent="0.25">
      <c r="A86" s="5">
        <v>1</v>
      </c>
      <c r="B86" s="51"/>
      <c r="C86" s="31" t="s">
        <v>191</v>
      </c>
      <c r="D86" s="14" t="s">
        <v>101</v>
      </c>
      <c r="E86" s="11">
        <v>8</v>
      </c>
      <c r="F86" s="13">
        <v>73</v>
      </c>
      <c r="G86" s="13">
        <v>78</v>
      </c>
      <c r="H86" s="13"/>
      <c r="I86" s="16">
        <f t="shared" si="11"/>
        <v>151</v>
      </c>
      <c r="J86" s="36"/>
      <c r="K86" s="339">
        <v>159</v>
      </c>
      <c r="L86" s="120"/>
    </row>
    <row r="87" spans="1:12" ht="15.75" x14ac:dyDescent="0.25">
      <c r="A87" s="5">
        <v>1</v>
      </c>
      <c r="B87" s="50"/>
      <c r="C87" s="31" t="s">
        <v>192</v>
      </c>
      <c r="D87" s="14" t="s">
        <v>101</v>
      </c>
      <c r="E87" s="11">
        <v>8</v>
      </c>
      <c r="F87" s="32">
        <v>68</v>
      </c>
      <c r="G87" s="32">
        <v>68</v>
      </c>
      <c r="H87" s="32"/>
      <c r="I87" s="16">
        <f t="shared" si="11"/>
        <v>136</v>
      </c>
      <c r="J87" s="36"/>
      <c r="K87" s="339">
        <v>144</v>
      </c>
      <c r="L87" s="120"/>
    </row>
    <row r="88" spans="1:12" ht="15.75" x14ac:dyDescent="0.25">
      <c r="A88" s="5">
        <v>1</v>
      </c>
      <c r="B88" s="50"/>
      <c r="C88" s="31"/>
      <c r="D88" s="14" t="s">
        <v>101</v>
      </c>
      <c r="E88" s="11"/>
      <c r="F88" s="32"/>
      <c r="G88" s="32"/>
      <c r="H88" s="32"/>
      <c r="I88" s="16">
        <f t="shared" si="11"/>
        <v>0</v>
      </c>
      <c r="J88" s="36"/>
      <c r="K88" s="339" t="s">
        <v>24</v>
      </c>
      <c r="L88" s="120"/>
    </row>
    <row r="89" spans="1:12" ht="15.75" x14ac:dyDescent="0.25">
      <c r="A89" s="61" t="s">
        <v>87</v>
      </c>
      <c r="B89" s="52">
        <v>1</v>
      </c>
      <c r="C89" s="24" t="s">
        <v>107</v>
      </c>
      <c r="D89" s="25" t="s">
        <v>44</v>
      </c>
      <c r="E89" s="18"/>
      <c r="F89" s="58" t="s">
        <v>85</v>
      </c>
      <c r="G89" s="58" t="s">
        <v>86</v>
      </c>
      <c r="H89" s="58"/>
      <c r="I89" s="35" t="s">
        <v>26</v>
      </c>
      <c r="J89" s="35" t="s">
        <v>32</v>
      </c>
      <c r="K89" s="339"/>
      <c r="L89" s="120"/>
    </row>
    <row r="90" spans="1:12" ht="15.75" x14ac:dyDescent="0.25">
      <c r="A90" s="61" t="s">
        <v>87</v>
      </c>
      <c r="B90" s="52">
        <v>2</v>
      </c>
      <c r="C90" s="24" t="s">
        <v>77</v>
      </c>
      <c r="D90" s="25" t="s">
        <v>44</v>
      </c>
      <c r="E90" s="18"/>
      <c r="F90" s="58" t="s">
        <v>85</v>
      </c>
      <c r="G90" s="58" t="s">
        <v>86</v>
      </c>
      <c r="H90" s="58"/>
      <c r="I90" s="35" t="s">
        <v>26</v>
      </c>
      <c r="J90" s="35" t="s">
        <v>32</v>
      </c>
      <c r="K90" s="114"/>
      <c r="L90" s="120"/>
    </row>
    <row r="91" spans="1:12" ht="15.75" x14ac:dyDescent="0.25">
      <c r="A91" s="61" t="s">
        <v>87</v>
      </c>
      <c r="B91" s="52">
        <v>3</v>
      </c>
      <c r="C91" s="27" t="s">
        <v>79</v>
      </c>
      <c r="D91" s="25" t="s">
        <v>44</v>
      </c>
      <c r="E91" s="18"/>
      <c r="F91" s="58" t="s">
        <v>85</v>
      </c>
      <c r="G91" s="58" t="s">
        <v>86</v>
      </c>
      <c r="H91" s="58"/>
      <c r="I91" s="35" t="s">
        <v>26</v>
      </c>
      <c r="J91" s="35" t="s">
        <v>32</v>
      </c>
      <c r="K91" s="114"/>
      <c r="L91" s="120"/>
    </row>
    <row r="92" spans="1:12" ht="15.75" x14ac:dyDescent="0.25">
      <c r="A92" s="61" t="s">
        <v>87</v>
      </c>
      <c r="B92" s="52">
        <v>4</v>
      </c>
      <c r="C92" s="24" t="s">
        <v>105</v>
      </c>
      <c r="D92" s="25" t="s">
        <v>44</v>
      </c>
      <c r="E92" s="18"/>
      <c r="F92" s="58" t="s">
        <v>85</v>
      </c>
      <c r="G92" s="58" t="s">
        <v>86</v>
      </c>
      <c r="H92" s="58"/>
      <c r="I92" s="35" t="s">
        <v>26</v>
      </c>
      <c r="J92" s="35" t="s">
        <v>32</v>
      </c>
      <c r="K92" s="114"/>
      <c r="L92" s="120"/>
    </row>
    <row r="93" spans="1:12" ht="15.75" x14ac:dyDescent="0.25">
      <c r="A93" s="61" t="s">
        <v>87</v>
      </c>
      <c r="B93" s="54">
        <v>5</v>
      </c>
      <c r="C93" s="28" t="s">
        <v>106</v>
      </c>
      <c r="D93" s="25" t="s">
        <v>44</v>
      </c>
      <c r="E93" s="18"/>
      <c r="F93" s="58" t="s">
        <v>85</v>
      </c>
      <c r="G93" s="58" t="s">
        <v>86</v>
      </c>
      <c r="H93" s="58"/>
      <c r="I93" s="35" t="s">
        <v>26</v>
      </c>
      <c r="J93" s="35" t="s">
        <v>32</v>
      </c>
      <c r="K93" s="114"/>
      <c r="L93" s="120"/>
    </row>
    <row r="94" spans="1:12" ht="15.75" x14ac:dyDescent="0.25">
      <c r="A94" s="61" t="s">
        <v>87</v>
      </c>
      <c r="B94" s="53">
        <v>6</v>
      </c>
      <c r="C94" s="27" t="s">
        <v>84</v>
      </c>
      <c r="D94" s="25" t="s">
        <v>44</v>
      </c>
      <c r="E94" s="18"/>
      <c r="F94" s="58" t="s">
        <v>85</v>
      </c>
      <c r="G94" s="58" t="s">
        <v>86</v>
      </c>
      <c r="H94" s="58"/>
      <c r="I94" s="35" t="s">
        <v>26</v>
      </c>
      <c r="J94" s="35" t="s">
        <v>32</v>
      </c>
      <c r="K94" s="116"/>
      <c r="L94" s="122"/>
    </row>
    <row r="95" spans="1:12" ht="15.75" x14ac:dyDescent="0.25">
      <c r="K95" s="117"/>
      <c r="L95" s="123"/>
    </row>
    <row r="96" spans="1:12" ht="15.75" x14ac:dyDescent="0.25">
      <c r="K96" s="117"/>
      <c r="L96" s="123"/>
    </row>
    <row r="97" spans="1:12" ht="15.75" x14ac:dyDescent="0.25">
      <c r="K97" s="117"/>
      <c r="L97" s="123"/>
    </row>
    <row r="98" spans="1:12" ht="14.45" customHeight="1" x14ac:dyDescent="0.25">
      <c r="K98" s="117"/>
      <c r="L98" s="123"/>
    </row>
    <row r="99" spans="1:12" ht="14.45" customHeight="1" x14ac:dyDescent="0.25">
      <c r="B99" s="63"/>
      <c r="C99" s="64" t="s">
        <v>218</v>
      </c>
      <c r="D99" s="68"/>
      <c r="E99" s="65"/>
      <c r="F99" s="66"/>
      <c r="G99" s="67"/>
      <c r="H99" s="67"/>
      <c r="I99" s="67"/>
      <c r="J99" s="69"/>
      <c r="K99" s="112"/>
      <c r="L99" s="123"/>
    </row>
    <row r="100" spans="1:12" ht="24" customHeight="1" x14ac:dyDescent="0.25">
      <c r="B100" s="79" t="s">
        <v>83</v>
      </c>
      <c r="C100" s="80"/>
      <c r="D100" s="81"/>
      <c r="E100" s="82" t="s">
        <v>216</v>
      </c>
      <c r="F100" s="82"/>
      <c r="G100" s="83"/>
      <c r="H100" s="83"/>
      <c r="I100" s="84" t="s">
        <v>219</v>
      </c>
      <c r="J100" s="85"/>
      <c r="K100" s="113"/>
      <c r="L100" s="123"/>
    </row>
    <row r="101" spans="1:12" ht="14.45" customHeight="1" x14ac:dyDescent="0.25">
      <c r="A101" s="71"/>
      <c r="B101" s="72" t="s">
        <v>87</v>
      </c>
      <c r="C101" s="73" t="s">
        <v>0</v>
      </c>
      <c r="D101" s="73" t="s">
        <v>1</v>
      </c>
      <c r="E101" s="77"/>
      <c r="F101" s="77"/>
      <c r="G101" s="117"/>
      <c r="H101" s="123"/>
    </row>
    <row r="102" spans="1:12" ht="16.5" customHeight="1" x14ac:dyDescent="0.25">
      <c r="A102" s="61"/>
      <c r="B102" s="52"/>
      <c r="C102" s="24" t="s">
        <v>107</v>
      </c>
      <c r="D102" s="25" t="s">
        <v>44</v>
      </c>
      <c r="E102" s="35" t="s">
        <v>26</v>
      </c>
      <c r="F102" s="35" t="s">
        <v>32</v>
      </c>
      <c r="G102" s="117"/>
      <c r="H102" s="123"/>
      <c r="J102" s="349"/>
      <c r="K102" s="231" t="s">
        <v>175</v>
      </c>
    </row>
    <row r="103" spans="1:12" ht="14.45" customHeight="1" x14ac:dyDescent="0.25">
      <c r="A103" s="5"/>
      <c r="B103" s="321">
        <v>1</v>
      </c>
      <c r="C103" s="311" t="s">
        <v>184</v>
      </c>
      <c r="D103" s="303" t="s">
        <v>180</v>
      </c>
      <c r="E103" s="331">
        <v>172</v>
      </c>
      <c r="F103" s="70">
        <v>30</v>
      </c>
      <c r="G103" s="117"/>
      <c r="H103" s="123"/>
      <c r="J103" s="317"/>
      <c r="K103" s="231" t="s">
        <v>201</v>
      </c>
    </row>
    <row r="104" spans="1:12" ht="14.45" customHeight="1" x14ac:dyDescent="0.25">
      <c r="A104" s="5"/>
      <c r="B104" s="322">
        <v>2</v>
      </c>
      <c r="C104" s="338" t="s">
        <v>185</v>
      </c>
      <c r="D104" s="303" t="s">
        <v>180</v>
      </c>
      <c r="E104" s="330">
        <v>171</v>
      </c>
      <c r="F104" s="70">
        <v>26</v>
      </c>
      <c r="G104" s="117"/>
      <c r="H104" s="123"/>
    </row>
    <row r="105" spans="1:12" ht="14.45" customHeight="1" x14ac:dyDescent="0.25">
      <c r="A105" s="5"/>
      <c r="B105" s="323">
        <v>3</v>
      </c>
      <c r="C105" s="337" t="s">
        <v>160</v>
      </c>
      <c r="D105" s="303" t="s">
        <v>163</v>
      </c>
      <c r="E105" s="299">
        <v>169</v>
      </c>
      <c r="F105" s="70">
        <v>23</v>
      </c>
      <c r="G105" s="117"/>
      <c r="H105" s="123"/>
    </row>
    <row r="106" spans="1:12" ht="14.45" customHeight="1" x14ac:dyDescent="0.25">
      <c r="A106" s="5"/>
      <c r="B106" s="50">
        <v>4</v>
      </c>
      <c r="C106" s="311" t="s">
        <v>132</v>
      </c>
      <c r="D106" s="303" t="s">
        <v>180</v>
      </c>
      <c r="E106" s="298">
        <v>167</v>
      </c>
      <c r="F106" s="70">
        <v>21</v>
      </c>
      <c r="G106" s="117"/>
      <c r="H106" s="123"/>
    </row>
    <row r="107" spans="1:12" ht="15.75" x14ac:dyDescent="0.25">
      <c r="A107" s="5"/>
      <c r="B107" s="50">
        <v>5</v>
      </c>
      <c r="C107" s="311" t="s">
        <v>142</v>
      </c>
      <c r="D107" s="305" t="s">
        <v>101</v>
      </c>
      <c r="E107" s="332">
        <v>166</v>
      </c>
      <c r="F107" s="70">
        <v>20</v>
      </c>
      <c r="G107" s="316"/>
      <c r="H107" s="123"/>
    </row>
    <row r="108" spans="1:12" ht="15.75" x14ac:dyDescent="0.25">
      <c r="A108" s="5"/>
      <c r="B108" s="50">
        <v>6</v>
      </c>
      <c r="C108" s="314" t="s">
        <v>220</v>
      </c>
      <c r="D108" s="305" t="s">
        <v>101</v>
      </c>
      <c r="E108" s="333">
        <v>151</v>
      </c>
      <c r="F108" s="70">
        <v>19</v>
      </c>
      <c r="G108" s="316"/>
      <c r="H108" s="123"/>
    </row>
    <row r="109" spans="1:12" ht="15.75" x14ac:dyDescent="0.25">
      <c r="A109" s="5"/>
      <c r="B109" s="50">
        <v>7</v>
      </c>
      <c r="C109" s="313" t="s">
        <v>173</v>
      </c>
      <c r="D109" s="303" t="s">
        <v>163</v>
      </c>
      <c r="E109" s="333">
        <v>140</v>
      </c>
      <c r="F109" s="70">
        <v>18</v>
      </c>
      <c r="G109" s="117"/>
      <c r="H109" s="123"/>
    </row>
    <row r="110" spans="1:12" ht="15.75" x14ac:dyDescent="0.25">
      <c r="A110" s="5"/>
      <c r="B110" s="50">
        <v>8</v>
      </c>
      <c r="C110" s="314" t="s">
        <v>192</v>
      </c>
      <c r="D110" s="303" t="s">
        <v>101</v>
      </c>
      <c r="E110" s="333">
        <v>136</v>
      </c>
      <c r="F110" s="70">
        <v>17</v>
      </c>
      <c r="G110" s="117"/>
      <c r="H110" s="123"/>
    </row>
    <row r="111" spans="1:12" ht="15.75" x14ac:dyDescent="0.25">
      <c r="A111" s="5"/>
      <c r="B111" s="50">
        <v>9</v>
      </c>
      <c r="C111" s="313" t="s">
        <v>166</v>
      </c>
      <c r="D111" s="303" t="s">
        <v>101</v>
      </c>
      <c r="E111" s="300">
        <v>134</v>
      </c>
      <c r="F111" s="70">
        <v>16</v>
      </c>
      <c r="G111" s="117"/>
      <c r="H111" s="123"/>
    </row>
    <row r="112" spans="1:12" ht="15.75" x14ac:dyDescent="0.25">
      <c r="A112" s="5"/>
      <c r="B112" s="50">
        <v>10</v>
      </c>
      <c r="C112" s="311"/>
      <c r="D112" s="303"/>
      <c r="E112" s="301"/>
      <c r="F112" s="70"/>
      <c r="G112" s="117"/>
      <c r="H112" s="123"/>
    </row>
    <row r="113" spans="1:8" ht="15.75" x14ac:dyDescent="0.25">
      <c r="A113" s="5"/>
      <c r="B113" s="50"/>
      <c r="C113" s="297"/>
      <c r="D113" s="303"/>
      <c r="E113" s="304"/>
      <c r="F113" s="70"/>
      <c r="G113" s="117"/>
      <c r="H113" s="123"/>
    </row>
    <row r="114" spans="1:8" ht="15.75" x14ac:dyDescent="0.25">
      <c r="A114" s="61"/>
      <c r="B114" s="52"/>
      <c r="C114" s="306" t="s">
        <v>77</v>
      </c>
      <c r="D114" s="307" t="s">
        <v>44</v>
      </c>
      <c r="E114" s="56" t="s">
        <v>26</v>
      </c>
      <c r="F114" s="56" t="s">
        <v>32</v>
      </c>
      <c r="G114" s="117"/>
      <c r="H114" s="123"/>
    </row>
    <row r="115" spans="1:8" ht="15.75" x14ac:dyDescent="0.25">
      <c r="A115" s="5"/>
      <c r="B115" s="321">
        <v>1</v>
      </c>
      <c r="C115" s="265" t="s">
        <v>7</v>
      </c>
      <c r="D115" s="303" t="s">
        <v>193</v>
      </c>
      <c r="E115" s="332">
        <v>172</v>
      </c>
      <c r="F115" s="70">
        <v>30</v>
      </c>
      <c r="G115" s="117"/>
      <c r="H115" s="123"/>
    </row>
    <row r="116" spans="1:8" ht="15.75" x14ac:dyDescent="0.25">
      <c r="A116" s="5"/>
      <c r="B116" s="322">
        <v>2</v>
      </c>
      <c r="C116" s="265" t="s">
        <v>4</v>
      </c>
      <c r="D116" s="303" t="s">
        <v>195</v>
      </c>
      <c r="E116" s="332">
        <v>171</v>
      </c>
      <c r="F116" s="70">
        <v>26</v>
      </c>
      <c r="G116" s="117"/>
      <c r="H116" s="123"/>
    </row>
    <row r="117" spans="1:8" ht="15.75" x14ac:dyDescent="0.25">
      <c r="A117" s="5"/>
      <c r="B117" s="323">
        <v>3</v>
      </c>
      <c r="C117" s="265" t="s">
        <v>8</v>
      </c>
      <c r="D117" s="303" t="s">
        <v>195</v>
      </c>
      <c r="E117" s="332">
        <v>168</v>
      </c>
      <c r="F117" s="70">
        <v>23</v>
      </c>
      <c r="G117" s="114"/>
      <c r="H117" s="123"/>
    </row>
    <row r="118" spans="1:8" ht="15.75" x14ac:dyDescent="0.25">
      <c r="A118" s="5"/>
      <c r="B118" s="50">
        <v>4</v>
      </c>
      <c r="C118" s="265"/>
      <c r="D118" s="303"/>
      <c r="E118" s="304"/>
      <c r="F118" s="70"/>
      <c r="G118" s="114"/>
      <c r="H118" s="123"/>
    </row>
    <row r="119" spans="1:8" ht="15.75" x14ac:dyDescent="0.25">
      <c r="A119" s="61"/>
      <c r="B119" s="52"/>
      <c r="C119" s="308" t="s">
        <v>79</v>
      </c>
      <c r="D119" s="307" t="s">
        <v>44</v>
      </c>
      <c r="E119" s="56" t="s">
        <v>26</v>
      </c>
      <c r="F119" s="56" t="s">
        <v>32</v>
      </c>
      <c r="G119" s="117"/>
      <c r="H119" s="123"/>
    </row>
    <row r="120" spans="1:8" ht="15.75" x14ac:dyDescent="0.25">
      <c r="A120" s="5"/>
      <c r="B120" s="321">
        <v>1</v>
      </c>
      <c r="C120" s="265" t="s">
        <v>11</v>
      </c>
      <c r="D120" s="303" t="s">
        <v>193</v>
      </c>
      <c r="E120" s="299">
        <v>181</v>
      </c>
      <c r="F120" s="70">
        <v>30</v>
      </c>
      <c r="G120" s="117"/>
      <c r="H120" s="123"/>
    </row>
    <row r="121" spans="1:8" ht="15.75" x14ac:dyDescent="0.25">
      <c r="A121" s="5"/>
      <c r="B121" s="322">
        <v>2</v>
      </c>
      <c r="C121" s="265" t="s">
        <v>16</v>
      </c>
      <c r="D121" s="303" t="s">
        <v>194</v>
      </c>
      <c r="E121" s="299">
        <v>170</v>
      </c>
      <c r="F121" s="70">
        <v>26</v>
      </c>
      <c r="G121" s="117"/>
      <c r="H121" s="123"/>
    </row>
    <row r="122" spans="1:8" ht="15.75" x14ac:dyDescent="0.25">
      <c r="A122" s="5"/>
      <c r="B122" s="323">
        <v>3</v>
      </c>
      <c r="C122" s="265" t="s">
        <v>68</v>
      </c>
      <c r="D122" s="303" t="s">
        <v>103</v>
      </c>
      <c r="E122" s="299">
        <v>164</v>
      </c>
      <c r="F122" s="70">
        <v>23</v>
      </c>
      <c r="G122" s="117"/>
      <c r="H122" s="123"/>
    </row>
    <row r="123" spans="1:8" ht="15.75" x14ac:dyDescent="0.25">
      <c r="A123" s="5"/>
      <c r="B123" s="50">
        <v>4</v>
      </c>
      <c r="C123" s="265" t="s">
        <v>12</v>
      </c>
      <c r="D123" s="303" t="s">
        <v>9</v>
      </c>
      <c r="E123" s="336">
        <v>161</v>
      </c>
      <c r="F123" s="70">
        <v>21</v>
      </c>
      <c r="G123" s="117"/>
      <c r="H123" s="123"/>
    </row>
    <row r="124" spans="1:8" ht="15.75" x14ac:dyDescent="0.25">
      <c r="A124" s="5"/>
      <c r="B124" s="50">
        <v>5</v>
      </c>
      <c r="C124" s="265" t="s">
        <v>13</v>
      </c>
      <c r="D124" s="303" t="s">
        <v>9</v>
      </c>
      <c r="E124" s="336">
        <v>161</v>
      </c>
      <c r="F124" s="70">
        <v>20</v>
      </c>
      <c r="G124" s="117"/>
      <c r="H124" s="123"/>
    </row>
    <row r="125" spans="1:8" ht="15.75" x14ac:dyDescent="0.25">
      <c r="A125" s="5"/>
      <c r="B125" s="50">
        <v>6</v>
      </c>
      <c r="C125" s="265" t="s">
        <v>125</v>
      </c>
      <c r="D125" s="303" t="s">
        <v>196</v>
      </c>
      <c r="E125" s="336">
        <v>159</v>
      </c>
      <c r="F125" s="70">
        <v>19</v>
      </c>
      <c r="G125" s="117"/>
      <c r="H125" s="123"/>
    </row>
    <row r="126" spans="1:8" ht="15.75" x14ac:dyDescent="0.25">
      <c r="A126" s="5"/>
      <c r="B126" s="50">
        <v>7</v>
      </c>
      <c r="C126" s="265" t="s">
        <v>10</v>
      </c>
      <c r="D126" s="303" t="s">
        <v>9</v>
      </c>
      <c r="E126" s="336">
        <v>159</v>
      </c>
      <c r="F126" s="70">
        <v>18</v>
      </c>
      <c r="G126" s="117"/>
      <c r="H126" s="123"/>
    </row>
    <row r="127" spans="1:8" ht="15.75" x14ac:dyDescent="0.25">
      <c r="A127" s="5"/>
      <c r="B127" s="50">
        <v>8</v>
      </c>
      <c r="C127" s="265" t="s">
        <v>93</v>
      </c>
      <c r="D127" s="303" t="s">
        <v>196</v>
      </c>
      <c r="E127" s="299">
        <v>141</v>
      </c>
      <c r="F127" s="70">
        <v>17</v>
      </c>
      <c r="G127" s="117"/>
      <c r="H127" s="123"/>
    </row>
    <row r="128" spans="1:8" ht="15.75" x14ac:dyDescent="0.25">
      <c r="A128" s="5"/>
      <c r="B128" s="50">
        <v>9</v>
      </c>
      <c r="C128" s="297"/>
      <c r="D128" s="303"/>
      <c r="E128" s="299"/>
      <c r="F128" s="70">
        <v>16</v>
      </c>
      <c r="G128" s="117"/>
      <c r="H128" s="123"/>
    </row>
    <row r="129" spans="1:8" ht="22.5" customHeight="1" x14ac:dyDescent="0.25">
      <c r="A129" s="61"/>
      <c r="B129" s="52"/>
      <c r="C129" s="306" t="s">
        <v>105</v>
      </c>
      <c r="D129" s="307" t="s">
        <v>44</v>
      </c>
      <c r="E129" s="56" t="s">
        <v>26</v>
      </c>
      <c r="F129" s="56" t="s">
        <v>32</v>
      </c>
      <c r="G129" s="117"/>
      <c r="H129" s="123"/>
    </row>
    <row r="130" spans="1:8" ht="15.75" x14ac:dyDescent="0.25">
      <c r="A130" s="5"/>
      <c r="B130" s="321">
        <v>1</v>
      </c>
      <c r="C130" s="265" t="s">
        <v>161</v>
      </c>
      <c r="D130" s="303" t="s">
        <v>197</v>
      </c>
      <c r="E130" s="299">
        <v>179</v>
      </c>
      <c r="F130" s="70">
        <v>30</v>
      </c>
      <c r="G130" s="117"/>
      <c r="H130" s="123"/>
    </row>
    <row r="131" spans="1:8" ht="15.75" x14ac:dyDescent="0.25">
      <c r="A131" s="5"/>
      <c r="B131" s="322">
        <v>2</v>
      </c>
      <c r="C131" s="265" t="s">
        <v>162</v>
      </c>
      <c r="D131" s="303" t="s">
        <v>197</v>
      </c>
      <c r="E131" s="299">
        <v>172</v>
      </c>
      <c r="F131" s="70">
        <v>26</v>
      </c>
      <c r="G131" s="117"/>
      <c r="H131" s="123"/>
    </row>
    <row r="132" spans="1:8" ht="15.75" x14ac:dyDescent="0.25">
      <c r="A132" s="5"/>
      <c r="B132" s="323">
        <v>3</v>
      </c>
      <c r="C132" s="265" t="s">
        <v>165</v>
      </c>
      <c r="D132" s="303" t="s">
        <v>195</v>
      </c>
      <c r="E132" s="299">
        <v>171</v>
      </c>
      <c r="F132" s="70">
        <v>23</v>
      </c>
      <c r="G132" s="117"/>
      <c r="H132" s="123"/>
    </row>
    <row r="133" spans="1:8" ht="15.75" x14ac:dyDescent="0.25">
      <c r="A133" s="5"/>
      <c r="B133" s="50">
        <v>4</v>
      </c>
      <c r="C133" s="265" t="s">
        <v>15</v>
      </c>
      <c r="D133" s="303" t="s">
        <v>197</v>
      </c>
      <c r="E133" s="334">
        <v>170</v>
      </c>
      <c r="F133" s="70">
        <v>21</v>
      </c>
      <c r="G133" s="335" t="s">
        <v>221</v>
      </c>
      <c r="H133" s="123"/>
    </row>
    <row r="134" spans="1:8" ht="15.75" x14ac:dyDescent="0.25">
      <c r="A134" s="5"/>
      <c r="B134" s="94">
        <v>5</v>
      </c>
      <c r="C134" s="265" t="s">
        <v>3</v>
      </c>
      <c r="D134" s="303" t="s">
        <v>193</v>
      </c>
      <c r="E134" s="334">
        <v>170</v>
      </c>
      <c r="F134" s="70">
        <v>20</v>
      </c>
      <c r="G134" s="335" t="s">
        <v>202</v>
      </c>
      <c r="H134" s="123"/>
    </row>
    <row r="135" spans="1:8" ht="15.75" x14ac:dyDescent="0.25">
      <c r="A135" s="5"/>
      <c r="B135" s="50">
        <v>6</v>
      </c>
      <c r="C135" s="265" t="s">
        <v>127</v>
      </c>
      <c r="D135" s="303" t="s">
        <v>197</v>
      </c>
      <c r="E135" s="299">
        <v>166</v>
      </c>
      <c r="F135" s="70">
        <v>19</v>
      </c>
      <c r="G135" s="117"/>
      <c r="H135" s="123"/>
    </row>
    <row r="136" spans="1:8" ht="15.75" x14ac:dyDescent="0.25">
      <c r="A136" s="5"/>
      <c r="B136" s="94">
        <v>7</v>
      </c>
      <c r="C136" s="265" t="s">
        <v>168</v>
      </c>
      <c r="D136" s="303" t="s">
        <v>224</v>
      </c>
      <c r="E136" s="299">
        <v>164</v>
      </c>
      <c r="F136" s="70">
        <v>18</v>
      </c>
      <c r="G136" s="117"/>
      <c r="H136" s="123"/>
    </row>
    <row r="137" spans="1:8" ht="15.75" x14ac:dyDescent="0.25">
      <c r="A137" s="5"/>
      <c r="B137" s="50">
        <v>8</v>
      </c>
      <c r="C137" s="265" t="s">
        <v>131</v>
      </c>
      <c r="D137" s="303" t="s">
        <v>197</v>
      </c>
      <c r="E137" s="299">
        <v>155</v>
      </c>
      <c r="F137" s="70">
        <v>17</v>
      </c>
      <c r="G137" s="117"/>
      <c r="H137" s="123"/>
    </row>
    <row r="138" spans="1:8" ht="15.75" x14ac:dyDescent="0.25">
      <c r="A138" s="5"/>
      <c r="B138" s="50"/>
      <c r="C138" s="297"/>
      <c r="D138" s="303" t="s">
        <v>24</v>
      </c>
      <c r="E138" s="304"/>
      <c r="F138" s="70"/>
      <c r="G138" s="117"/>
      <c r="H138" s="123"/>
    </row>
    <row r="139" spans="1:8" ht="27.75" customHeight="1" x14ac:dyDescent="0.25">
      <c r="A139" s="61"/>
      <c r="B139" s="54"/>
      <c r="C139" s="309" t="s">
        <v>106</v>
      </c>
      <c r="D139" s="307" t="s">
        <v>44</v>
      </c>
      <c r="E139" s="56" t="s">
        <v>26</v>
      </c>
      <c r="F139" s="56" t="s">
        <v>32</v>
      </c>
      <c r="G139" s="117"/>
      <c r="H139" s="123"/>
    </row>
    <row r="140" spans="1:8" ht="15.75" x14ac:dyDescent="0.25">
      <c r="A140" s="5"/>
      <c r="B140" s="321">
        <v>1</v>
      </c>
      <c r="C140" s="265" t="s">
        <v>114</v>
      </c>
      <c r="D140" s="303" t="s">
        <v>194</v>
      </c>
      <c r="E140" s="332">
        <v>192</v>
      </c>
      <c r="F140" s="70">
        <v>30</v>
      </c>
      <c r="G140" s="316"/>
      <c r="H140" s="123"/>
    </row>
    <row r="141" spans="1:8" ht="15.75" x14ac:dyDescent="0.25">
      <c r="A141" s="5"/>
      <c r="B141" s="322">
        <v>2</v>
      </c>
      <c r="C141" s="265" t="s">
        <v>88</v>
      </c>
      <c r="D141" s="303" t="s">
        <v>193</v>
      </c>
      <c r="E141" s="300">
        <v>190</v>
      </c>
      <c r="F141" s="70">
        <v>26</v>
      </c>
      <c r="G141" s="316"/>
      <c r="H141" s="123"/>
    </row>
    <row r="142" spans="1:8" ht="15.75" x14ac:dyDescent="0.25">
      <c r="A142" s="5"/>
      <c r="B142" s="323">
        <v>3</v>
      </c>
      <c r="C142" s="265" t="s">
        <v>118</v>
      </c>
      <c r="D142" s="303" t="s">
        <v>89</v>
      </c>
      <c r="E142" s="300">
        <v>188</v>
      </c>
      <c r="F142" s="70">
        <v>23</v>
      </c>
      <c r="G142" s="117"/>
      <c r="H142" s="123"/>
    </row>
    <row r="143" spans="1:8" ht="15.75" x14ac:dyDescent="0.25">
      <c r="A143" s="5"/>
      <c r="B143" s="96">
        <v>4</v>
      </c>
      <c r="C143" s="265" t="s">
        <v>92</v>
      </c>
      <c r="D143" s="303" t="s">
        <v>74</v>
      </c>
      <c r="E143" s="300">
        <v>187</v>
      </c>
      <c r="F143" s="70">
        <v>21</v>
      </c>
      <c r="G143" s="117"/>
      <c r="H143" s="123"/>
    </row>
    <row r="144" spans="1:8" ht="15.75" x14ac:dyDescent="0.25">
      <c r="A144" s="5"/>
      <c r="B144" s="50">
        <v>5</v>
      </c>
      <c r="C144" s="265" t="s">
        <v>33</v>
      </c>
      <c r="D144" s="303" t="s">
        <v>9</v>
      </c>
      <c r="E144" s="300">
        <v>185</v>
      </c>
      <c r="F144" s="70">
        <v>20</v>
      </c>
      <c r="G144" s="117"/>
      <c r="H144" s="123"/>
    </row>
    <row r="145" spans="1:8" ht="15.75" x14ac:dyDescent="0.25">
      <c r="A145" s="5"/>
      <c r="B145" s="96">
        <v>6</v>
      </c>
      <c r="C145" s="265" t="s">
        <v>22</v>
      </c>
      <c r="D145" s="303" t="s">
        <v>196</v>
      </c>
      <c r="E145" s="300">
        <v>183</v>
      </c>
      <c r="F145" s="70">
        <v>19</v>
      </c>
      <c r="G145" s="117"/>
      <c r="H145" s="123"/>
    </row>
    <row r="146" spans="1:8" ht="15.75" x14ac:dyDescent="0.25">
      <c r="A146" s="5"/>
      <c r="B146" s="50">
        <v>7</v>
      </c>
      <c r="C146" s="265" t="s">
        <v>71</v>
      </c>
      <c r="D146" s="303" t="s">
        <v>74</v>
      </c>
      <c r="E146" s="332">
        <v>180</v>
      </c>
      <c r="F146" s="70">
        <v>18</v>
      </c>
      <c r="G146" s="117"/>
      <c r="H146" s="123"/>
    </row>
    <row r="147" spans="1:8" ht="15.75" x14ac:dyDescent="0.25">
      <c r="A147" s="5"/>
      <c r="B147" s="96">
        <v>8</v>
      </c>
      <c r="C147" s="265" t="s">
        <v>95</v>
      </c>
      <c r="D147" s="303" t="s">
        <v>193</v>
      </c>
      <c r="E147" s="300">
        <v>178</v>
      </c>
      <c r="F147" s="70">
        <v>17</v>
      </c>
      <c r="G147" s="117"/>
      <c r="H147" s="123"/>
    </row>
    <row r="148" spans="1:8" ht="15.75" x14ac:dyDescent="0.25">
      <c r="A148" s="5"/>
      <c r="B148" s="50">
        <v>9</v>
      </c>
      <c r="C148" s="297" t="s">
        <v>21</v>
      </c>
      <c r="D148" s="303" t="s">
        <v>9</v>
      </c>
      <c r="E148" s="300">
        <v>175</v>
      </c>
      <c r="F148" s="70">
        <v>16</v>
      </c>
      <c r="G148" s="117"/>
      <c r="H148" s="123"/>
    </row>
    <row r="149" spans="1:8" ht="15.75" x14ac:dyDescent="0.25">
      <c r="A149" s="5"/>
      <c r="B149" s="96">
        <v>10</v>
      </c>
      <c r="C149" s="265" t="s">
        <v>72</v>
      </c>
      <c r="D149" s="303" t="s">
        <v>74</v>
      </c>
      <c r="E149" s="300">
        <v>166</v>
      </c>
      <c r="F149" s="70">
        <v>15</v>
      </c>
      <c r="G149" s="117"/>
      <c r="H149" s="123"/>
    </row>
    <row r="150" spans="1:8" ht="15.75" x14ac:dyDescent="0.25">
      <c r="A150" s="5"/>
      <c r="B150" s="50"/>
      <c r="C150" s="268"/>
      <c r="D150" s="303"/>
      <c r="E150" s="300"/>
      <c r="F150" s="70"/>
      <c r="G150" s="117"/>
      <c r="H150" s="123"/>
    </row>
    <row r="151" spans="1:8" ht="15.75" x14ac:dyDescent="0.25">
      <c r="A151" s="5"/>
      <c r="B151" s="96"/>
      <c r="C151" s="268"/>
      <c r="D151" s="303"/>
      <c r="E151" s="300"/>
      <c r="F151" s="70"/>
      <c r="G151" s="117"/>
      <c r="H151" s="123"/>
    </row>
    <row r="152" spans="1:8" ht="15.75" x14ac:dyDescent="0.25">
      <c r="A152" s="61"/>
      <c r="B152" s="53"/>
      <c r="C152" s="308" t="s">
        <v>84</v>
      </c>
      <c r="D152" s="307" t="s">
        <v>44</v>
      </c>
      <c r="E152" s="56" t="s">
        <v>26</v>
      </c>
      <c r="F152" s="56" t="s">
        <v>32</v>
      </c>
      <c r="G152" s="117"/>
      <c r="H152" s="123"/>
    </row>
    <row r="153" spans="1:8" ht="15.75" x14ac:dyDescent="0.25">
      <c r="A153" s="5"/>
      <c r="B153" s="321">
        <v>1</v>
      </c>
      <c r="C153" s="265" t="s">
        <v>23</v>
      </c>
      <c r="D153" s="303" t="s">
        <v>103</v>
      </c>
      <c r="E153" s="350">
        <v>186</v>
      </c>
      <c r="F153" s="70">
        <v>30</v>
      </c>
      <c r="G153" s="117"/>
      <c r="H153" s="123"/>
    </row>
    <row r="154" spans="1:8" ht="15.75" x14ac:dyDescent="0.25">
      <c r="A154" s="5"/>
      <c r="B154" s="322">
        <v>2</v>
      </c>
      <c r="C154" s="265" t="s">
        <v>19</v>
      </c>
      <c r="D154" s="303" t="s">
        <v>89</v>
      </c>
      <c r="E154" s="350">
        <v>186</v>
      </c>
      <c r="F154" s="70">
        <v>26</v>
      </c>
      <c r="G154" s="117"/>
      <c r="H154" s="123"/>
    </row>
    <row r="155" spans="1:8" ht="15.75" x14ac:dyDescent="0.25">
      <c r="A155" s="5"/>
      <c r="B155" s="323">
        <v>3</v>
      </c>
      <c r="C155" s="265" t="s">
        <v>37</v>
      </c>
      <c r="D155" s="303" t="s">
        <v>89</v>
      </c>
      <c r="E155" s="300">
        <v>178</v>
      </c>
      <c r="F155" s="70">
        <v>23</v>
      </c>
      <c r="G155" s="117"/>
      <c r="H155" s="123"/>
    </row>
    <row r="156" spans="1:8" ht="15.75" x14ac:dyDescent="0.25">
      <c r="A156" s="5"/>
      <c r="B156" s="50">
        <v>4</v>
      </c>
      <c r="C156" s="265" t="s">
        <v>18</v>
      </c>
      <c r="D156" s="303" t="s">
        <v>103</v>
      </c>
      <c r="E156" s="332">
        <v>175</v>
      </c>
      <c r="F156" s="70">
        <v>21</v>
      </c>
      <c r="G156" s="117"/>
      <c r="H156" s="123"/>
    </row>
    <row r="157" spans="1:8" ht="15.75" x14ac:dyDescent="0.25">
      <c r="A157" s="5"/>
      <c r="B157" s="96">
        <v>5</v>
      </c>
      <c r="C157" s="344" t="s">
        <v>113</v>
      </c>
      <c r="D157" s="345" t="s">
        <v>223</v>
      </c>
      <c r="E157" s="258">
        <v>168</v>
      </c>
      <c r="F157" s="70">
        <v>20</v>
      </c>
      <c r="G157" s="117"/>
      <c r="H157" s="123"/>
    </row>
    <row r="158" spans="1:8" ht="15.75" x14ac:dyDescent="0.25">
      <c r="A158" s="5"/>
      <c r="B158" s="50">
        <v>6</v>
      </c>
      <c r="C158" s="265" t="s">
        <v>187</v>
      </c>
      <c r="D158" s="303" t="s">
        <v>163</v>
      </c>
      <c r="E158" s="332">
        <v>152</v>
      </c>
      <c r="F158" s="70">
        <v>19</v>
      </c>
      <c r="G158" s="117"/>
      <c r="H158" s="123"/>
    </row>
    <row r="159" spans="1:8" ht="15.75" x14ac:dyDescent="0.25">
      <c r="A159" s="5"/>
      <c r="B159" s="50"/>
      <c r="C159" s="265"/>
      <c r="D159" s="14"/>
      <c r="E159" s="300"/>
      <c r="F159" s="36"/>
      <c r="G159" s="117"/>
      <c r="H159" s="123"/>
    </row>
    <row r="160" spans="1:8" ht="13.5" customHeight="1" x14ac:dyDescent="0.2">
      <c r="A160" s="343"/>
      <c r="B160" s="94"/>
      <c r="C160" s="265"/>
      <c r="D160" s="303"/>
      <c r="E160" s="332"/>
      <c r="F160" s="258"/>
    </row>
    <row r="173" spans="1:1" x14ac:dyDescent="0.2">
      <c r="A173" s="231" t="s">
        <v>169</v>
      </c>
    </row>
    <row r="174" spans="1:1" x14ac:dyDescent="0.2">
      <c r="A174" s="231" t="s">
        <v>170</v>
      </c>
    </row>
  </sheetData>
  <sortState ref="C153:E160">
    <sortCondition descending="1" ref="E153:E160"/>
  </sortState>
  <phoneticPr fontId="3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Normal="100" workbookViewId="0">
      <selection activeCell="P12" sqref="P12"/>
    </sheetView>
  </sheetViews>
  <sheetFormatPr defaultRowHeight="18" x14ac:dyDescent="0.25"/>
  <cols>
    <col min="1" max="1" width="7.7109375" style="174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</cols>
  <sheetData>
    <row r="1" spans="1:12" ht="23.45" customHeight="1" x14ac:dyDescent="0.25">
      <c r="A1" s="62"/>
      <c r="B1" s="63"/>
      <c r="C1" s="64" t="s">
        <v>229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59"/>
      <c r="B2" s="260"/>
      <c r="C2" s="30"/>
      <c r="D2" s="150"/>
      <c r="E2" s="261"/>
      <c r="F2" s="262"/>
      <c r="G2" s="263"/>
      <c r="H2" s="263"/>
      <c r="I2" s="263"/>
      <c r="J2" s="264"/>
      <c r="K2" s="114"/>
      <c r="L2" s="120"/>
    </row>
    <row r="3" spans="1:12" ht="15.75" x14ac:dyDescent="0.25">
      <c r="A3" s="78"/>
      <c r="B3" s="79" t="s">
        <v>119</v>
      </c>
      <c r="C3" s="80"/>
      <c r="D3" s="81"/>
      <c r="E3" s="82" t="s">
        <v>230</v>
      </c>
      <c r="F3" s="82"/>
      <c r="G3" s="83"/>
      <c r="H3" s="83"/>
      <c r="I3" s="84" t="s">
        <v>231</v>
      </c>
      <c r="J3" s="85"/>
      <c r="K3" s="113"/>
      <c r="L3" s="119"/>
    </row>
    <row r="4" spans="1:12" ht="24" customHeight="1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227"/>
      <c r="L4" s="123"/>
    </row>
    <row r="5" spans="1:12" ht="15.75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83" t="s">
        <v>26</v>
      </c>
      <c r="J5" s="353" t="s">
        <v>222</v>
      </c>
      <c r="K5" s="356" t="s">
        <v>232</v>
      </c>
      <c r="L5" s="120"/>
    </row>
    <row r="6" spans="1:12" ht="19.5" customHeight="1" x14ac:dyDescent="0.25">
      <c r="A6" s="5">
        <v>2</v>
      </c>
      <c r="B6" s="50"/>
      <c r="C6" s="95" t="s">
        <v>174</v>
      </c>
      <c r="D6" s="14" t="s">
        <v>89</v>
      </c>
      <c r="E6" s="11">
        <v>5</v>
      </c>
      <c r="F6" s="13">
        <v>88</v>
      </c>
      <c r="G6" s="13">
        <v>88</v>
      </c>
      <c r="H6" s="13"/>
      <c r="I6" s="354">
        <f t="shared" ref="I6:I10" si="0">SUM(F6:H6)</f>
        <v>176</v>
      </c>
      <c r="J6" s="36">
        <f>SUM(E6,I6)</f>
        <v>181</v>
      </c>
      <c r="K6" s="357"/>
      <c r="L6" s="120">
        <f>SUM(K6:K10)</f>
        <v>560</v>
      </c>
    </row>
    <row r="7" spans="1:12" ht="19.5" customHeight="1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92</v>
      </c>
      <c r="G7" s="13">
        <v>90</v>
      </c>
      <c r="H7" s="13"/>
      <c r="I7" s="354">
        <f t="shared" si="0"/>
        <v>182</v>
      </c>
      <c r="J7" s="36">
        <f t="shared" ref="J7:J10" si="1">SUM(E7,I7)</f>
        <v>187</v>
      </c>
      <c r="K7" s="358">
        <v>187</v>
      </c>
      <c r="L7" s="120"/>
    </row>
    <row r="8" spans="1:12" ht="18.75" customHeight="1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86</v>
      </c>
      <c r="G8" s="16">
        <v>91</v>
      </c>
      <c r="H8" s="16"/>
      <c r="I8" s="354">
        <f t="shared" si="0"/>
        <v>177</v>
      </c>
      <c r="J8" s="36">
        <f t="shared" si="1"/>
        <v>182</v>
      </c>
      <c r="K8" s="358">
        <v>182</v>
      </c>
      <c r="L8" s="120"/>
    </row>
    <row r="9" spans="1:12" ht="20.25" customHeight="1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96</v>
      </c>
      <c r="G9" s="15">
        <v>95</v>
      </c>
      <c r="H9" s="15"/>
      <c r="I9" s="354">
        <f t="shared" si="0"/>
        <v>191</v>
      </c>
      <c r="J9" s="36">
        <f t="shared" si="1"/>
        <v>191</v>
      </c>
      <c r="K9" s="358">
        <v>191</v>
      </c>
      <c r="L9" s="120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354">
        <f t="shared" si="0"/>
        <v>0</v>
      </c>
      <c r="J10" s="36">
        <f t="shared" si="1"/>
        <v>0</v>
      </c>
      <c r="K10" s="358"/>
      <c r="L10" s="120"/>
    </row>
    <row r="11" spans="1:12" ht="15.75" x14ac:dyDescent="0.25">
      <c r="A11" s="37">
        <v>3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83" t="s">
        <v>26</v>
      </c>
      <c r="J11" s="353" t="s">
        <v>222</v>
      </c>
      <c r="K11" s="359" t="s">
        <v>232</v>
      </c>
      <c r="L11" s="121"/>
    </row>
    <row r="12" spans="1:12" ht="19.5" customHeight="1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86</v>
      </c>
      <c r="G12" s="13">
        <v>84</v>
      </c>
      <c r="H12" s="13"/>
      <c r="I12" s="354">
        <f t="shared" ref="I12:I16" si="2">SUM(F12:H12)</f>
        <v>170</v>
      </c>
      <c r="J12" s="36">
        <f>SUM(E12,I12)</f>
        <v>178</v>
      </c>
      <c r="K12" s="358"/>
      <c r="L12" s="120">
        <f>SUM(K12:K16)</f>
        <v>550</v>
      </c>
    </row>
    <row r="13" spans="1:12" ht="20.25" customHeight="1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94</v>
      </c>
      <c r="G13" s="15">
        <v>87</v>
      </c>
      <c r="H13" s="15"/>
      <c r="I13" s="354">
        <f t="shared" si="2"/>
        <v>181</v>
      </c>
      <c r="J13" s="36">
        <f t="shared" ref="J13:J16" si="3">SUM(E13,I13)</f>
        <v>186</v>
      </c>
      <c r="K13" s="358">
        <v>186</v>
      </c>
      <c r="L13" s="120"/>
    </row>
    <row r="14" spans="1:12" ht="17.25" customHeight="1" x14ac:dyDescent="0.25">
      <c r="A14" s="5">
        <v>1</v>
      </c>
      <c r="B14" s="51"/>
      <c r="C14" s="26" t="s">
        <v>18</v>
      </c>
      <c r="D14" s="14" t="s">
        <v>103</v>
      </c>
      <c r="E14" s="11">
        <v>5</v>
      </c>
      <c r="F14" s="15">
        <v>93</v>
      </c>
      <c r="G14" s="15">
        <v>84</v>
      </c>
      <c r="H14" s="15"/>
      <c r="I14" s="354">
        <f t="shared" si="2"/>
        <v>177</v>
      </c>
      <c r="J14" s="36">
        <f t="shared" si="3"/>
        <v>182</v>
      </c>
      <c r="K14" s="358">
        <v>182</v>
      </c>
      <c r="L14" s="120"/>
    </row>
    <row r="15" spans="1:12" ht="19.5" customHeight="1" x14ac:dyDescent="0.25">
      <c r="A15" s="5">
        <v>1</v>
      </c>
      <c r="B15" s="50" t="s">
        <v>234</v>
      </c>
      <c r="C15" s="97" t="s">
        <v>149</v>
      </c>
      <c r="D15" s="14" t="s">
        <v>103</v>
      </c>
      <c r="E15" s="11">
        <v>0</v>
      </c>
      <c r="F15" s="15">
        <v>91</v>
      </c>
      <c r="G15" s="15">
        <v>91</v>
      </c>
      <c r="H15" s="15"/>
      <c r="I15" s="354">
        <f t="shared" si="2"/>
        <v>182</v>
      </c>
      <c r="J15" s="36">
        <f t="shared" si="3"/>
        <v>182</v>
      </c>
      <c r="K15" s="358">
        <v>182</v>
      </c>
      <c r="L15" s="120"/>
    </row>
    <row r="16" spans="1:12" ht="15.75" x14ac:dyDescent="0.25">
      <c r="A16" s="5">
        <v>1</v>
      </c>
      <c r="B16" s="101"/>
      <c r="C16" s="108"/>
      <c r="D16" s="99" t="s">
        <v>103</v>
      </c>
      <c r="E16" s="11"/>
      <c r="F16" s="15"/>
      <c r="G16" s="15"/>
      <c r="H16" s="15"/>
      <c r="I16" s="354">
        <f t="shared" si="2"/>
        <v>0</v>
      </c>
      <c r="J16" s="36">
        <f t="shared" si="3"/>
        <v>0</v>
      </c>
      <c r="K16" s="358"/>
      <c r="L16" s="120"/>
    </row>
    <row r="17" spans="1:12" ht="17.45" customHeight="1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83" t="s">
        <v>26</v>
      </c>
      <c r="J17" s="353" t="s">
        <v>222</v>
      </c>
      <c r="K17" s="358" t="s">
        <v>232</v>
      </c>
      <c r="L17" s="120"/>
    </row>
    <row r="18" spans="1:12" ht="18" customHeight="1" x14ac:dyDescent="0.25">
      <c r="A18" s="5">
        <v>2</v>
      </c>
      <c r="B18" s="50"/>
      <c r="C18" s="26" t="s">
        <v>39</v>
      </c>
      <c r="D18" s="14" t="s">
        <v>74</v>
      </c>
      <c r="E18" s="11">
        <v>0</v>
      </c>
      <c r="F18" s="15">
        <v>91</v>
      </c>
      <c r="G18" s="15">
        <v>74</v>
      </c>
      <c r="H18" s="15"/>
      <c r="I18" s="354">
        <f t="shared" ref="I18:I23" si="4">SUM(F18:H18)</f>
        <v>165</v>
      </c>
      <c r="J18" s="36">
        <f>SUM(E18,I18)</f>
        <v>165</v>
      </c>
      <c r="K18" s="358"/>
      <c r="L18" s="120">
        <f>SUM(K18:K23)</f>
        <v>534</v>
      </c>
    </row>
    <row r="19" spans="1:12" ht="18" customHeight="1" x14ac:dyDescent="0.25">
      <c r="A19" s="5">
        <v>1</v>
      </c>
      <c r="B19" s="51" t="s">
        <v>233</v>
      </c>
      <c r="C19" s="26" t="s">
        <v>71</v>
      </c>
      <c r="D19" s="14" t="s">
        <v>74</v>
      </c>
      <c r="E19" s="11">
        <v>0</v>
      </c>
      <c r="F19" s="15">
        <v>91</v>
      </c>
      <c r="G19" s="15">
        <v>91</v>
      </c>
      <c r="H19" s="15"/>
      <c r="I19" s="354">
        <f t="shared" si="4"/>
        <v>182</v>
      </c>
      <c r="J19" s="36">
        <f t="shared" ref="J19:J23" si="5">SUM(E19,I19)</f>
        <v>182</v>
      </c>
      <c r="K19" s="358">
        <v>182</v>
      </c>
      <c r="L19" s="120"/>
    </row>
    <row r="20" spans="1:12" ht="19.5" customHeight="1" x14ac:dyDescent="0.25">
      <c r="A20" s="5">
        <v>1</v>
      </c>
      <c r="B20" s="51"/>
      <c r="C20" s="26" t="s">
        <v>92</v>
      </c>
      <c r="D20" s="14" t="s">
        <v>74</v>
      </c>
      <c r="E20" s="11">
        <v>0</v>
      </c>
      <c r="F20" s="15">
        <v>93</v>
      </c>
      <c r="G20" s="15">
        <v>96</v>
      </c>
      <c r="H20" s="15"/>
      <c r="I20" s="354">
        <f t="shared" si="4"/>
        <v>189</v>
      </c>
      <c r="J20" s="36">
        <f t="shared" si="5"/>
        <v>189</v>
      </c>
      <c r="K20" s="358">
        <v>189</v>
      </c>
      <c r="L20" s="120"/>
    </row>
    <row r="21" spans="1:12" ht="18.75" customHeight="1" x14ac:dyDescent="0.25">
      <c r="A21" s="5">
        <v>1</v>
      </c>
      <c r="B21" s="51"/>
      <c r="C21" s="26" t="s">
        <v>72</v>
      </c>
      <c r="D21" s="14" t="s">
        <v>74</v>
      </c>
      <c r="E21" s="11">
        <v>0</v>
      </c>
      <c r="F21" s="32">
        <v>94</v>
      </c>
      <c r="G21" s="32">
        <v>87</v>
      </c>
      <c r="H21" s="32"/>
      <c r="I21" s="354">
        <f t="shared" si="4"/>
        <v>181</v>
      </c>
      <c r="J21" s="36">
        <f t="shared" si="5"/>
        <v>181</v>
      </c>
      <c r="K21" s="358"/>
      <c r="L21" s="120"/>
    </row>
    <row r="22" spans="1:12" ht="19.5" customHeight="1" x14ac:dyDescent="0.25">
      <c r="A22" s="5">
        <v>1</v>
      </c>
      <c r="B22" s="50"/>
      <c r="C22" s="26" t="s">
        <v>168</v>
      </c>
      <c r="D22" s="14" t="s">
        <v>74</v>
      </c>
      <c r="E22" s="11">
        <v>8</v>
      </c>
      <c r="F22" s="16">
        <v>73</v>
      </c>
      <c r="G22" s="16">
        <v>82</v>
      </c>
      <c r="H22" s="16"/>
      <c r="I22" s="354">
        <f t="shared" si="4"/>
        <v>155</v>
      </c>
      <c r="J22" s="36">
        <f t="shared" si="5"/>
        <v>163</v>
      </c>
      <c r="K22" s="358">
        <v>163</v>
      </c>
      <c r="L22" s="120"/>
    </row>
    <row r="23" spans="1:12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354">
        <f t="shared" si="4"/>
        <v>0</v>
      </c>
      <c r="J23" s="36">
        <f t="shared" si="5"/>
        <v>0</v>
      </c>
      <c r="K23" s="358"/>
      <c r="L23" s="120"/>
    </row>
    <row r="24" spans="1:12" ht="15.75" x14ac:dyDescent="0.25">
      <c r="A24" s="37">
        <v>3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83" t="s">
        <v>26</v>
      </c>
      <c r="J24" s="353" t="s">
        <v>222</v>
      </c>
      <c r="K24" s="358" t="s">
        <v>232</v>
      </c>
      <c r="L24" s="120"/>
    </row>
    <row r="25" spans="1:12" ht="18.75" customHeight="1" x14ac:dyDescent="0.25">
      <c r="A25" s="5">
        <v>1</v>
      </c>
      <c r="B25" s="94"/>
      <c r="C25" s="26" t="s">
        <v>22</v>
      </c>
      <c r="D25" s="14" t="s">
        <v>97</v>
      </c>
      <c r="E25" s="11">
        <v>0</v>
      </c>
      <c r="F25" s="16">
        <v>91</v>
      </c>
      <c r="G25" s="15">
        <v>95</v>
      </c>
      <c r="H25" s="15"/>
      <c r="I25" s="354">
        <f t="shared" ref="I25:I30" si="6">SUM(F25:H25)</f>
        <v>186</v>
      </c>
      <c r="J25" s="36">
        <f>SUM(E25,I25)</f>
        <v>186</v>
      </c>
      <c r="K25" s="358">
        <v>186</v>
      </c>
      <c r="L25" s="120">
        <f>SUM(K25:K30)</f>
        <v>503</v>
      </c>
    </row>
    <row r="26" spans="1:12" ht="20.25" customHeight="1" x14ac:dyDescent="0.25">
      <c r="A26" s="5">
        <v>1</v>
      </c>
      <c r="B26" s="50"/>
      <c r="C26" s="26" t="s">
        <v>93</v>
      </c>
      <c r="D26" s="14" t="s">
        <v>97</v>
      </c>
      <c r="E26" s="11">
        <v>8</v>
      </c>
      <c r="F26" s="16">
        <v>66</v>
      </c>
      <c r="G26" s="15">
        <v>76</v>
      </c>
      <c r="H26" s="15"/>
      <c r="I26" s="354">
        <f t="shared" si="6"/>
        <v>142</v>
      </c>
      <c r="J26" s="36">
        <f t="shared" ref="J26:J30" si="7">SUM(E26,I26)</f>
        <v>150</v>
      </c>
      <c r="K26" s="358">
        <v>150</v>
      </c>
      <c r="L26" s="120"/>
    </row>
    <row r="27" spans="1:12" ht="19.5" customHeight="1" x14ac:dyDescent="0.2">
      <c r="A27" s="5">
        <v>1</v>
      </c>
      <c r="B27" s="50"/>
      <c r="C27" s="26" t="s">
        <v>99</v>
      </c>
      <c r="D27" s="14" t="s">
        <v>97</v>
      </c>
      <c r="E27" s="11">
        <v>0</v>
      </c>
      <c r="F27" s="16"/>
      <c r="G27" s="16"/>
      <c r="H27" s="16"/>
      <c r="I27" s="354">
        <f t="shared" si="6"/>
        <v>0</v>
      </c>
      <c r="J27" s="36">
        <f t="shared" si="7"/>
        <v>0</v>
      </c>
      <c r="K27" s="358"/>
      <c r="L27" s="125"/>
    </row>
    <row r="28" spans="1:12" ht="17.25" customHeight="1" x14ac:dyDescent="0.2">
      <c r="A28" s="5"/>
      <c r="B28" s="50"/>
      <c r="C28" s="26" t="s">
        <v>125</v>
      </c>
      <c r="D28" s="14" t="s">
        <v>97</v>
      </c>
      <c r="E28" s="11">
        <v>8</v>
      </c>
      <c r="F28" s="13">
        <v>77</v>
      </c>
      <c r="G28" s="13">
        <v>82</v>
      </c>
      <c r="H28" s="13"/>
      <c r="I28" s="354">
        <f t="shared" si="6"/>
        <v>159</v>
      </c>
      <c r="J28" s="36">
        <f t="shared" si="7"/>
        <v>167</v>
      </c>
      <c r="K28" s="358">
        <v>167</v>
      </c>
      <c r="L28" s="125"/>
    </row>
    <row r="29" spans="1:12" ht="18.75" customHeight="1" x14ac:dyDescent="0.25">
      <c r="A29" s="5">
        <v>1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354">
        <f t="shared" si="6"/>
        <v>0</v>
      </c>
      <c r="J29" s="36">
        <f t="shared" si="7"/>
        <v>8</v>
      </c>
      <c r="K29" s="358"/>
      <c r="L29" s="120"/>
    </row>
    <row r="30" spans="1:12" ht="21" customHeight="1" x14ac:dyDescent="0.25">
      <c r="A30" s="5">
        <v>1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354">
        <f t="shared" si="6"/>
        <v>0</v>
      </c>
      <c r="J30" s="36">
        <f t="shared" si="7"/>
        <v>8</v>
      </c>
      <c r="K30" s="360"/>
      <c r="L30" s="120"/>
    </row>
    <row r="31" spans="1:12" ht="15.75" x14ac:dyDescent="0.25">
      <c r="A31" s="37">
        <v>3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83" t="s">
        <v>26</v>
      </c>
      <c r="J31" s="353" t="s">
        <v>222</v>
      </c>
      <c r="K31" s="358" t="s">
        <v>232</v>
      </c>
      <c r="L31" s="120"/>
    </row>
    <row r="32" spans="1:12" ht="20.25" customHeight="1" x14ac:dyDescent="0.25">
      <c r="A32" s="5">
        <v>2</v>
      </c>
      <c r="B32" s="50"/>
      <c r="C32" s="26" t="s">
        <v>7</v>
      </c>
      <c r="D32" s="14" t="s">
        <v>34</v>
      </c>
      <c r="E32" s="11">
        <v>8</v>
      </c>
      <c r="F32" s="16">
        <v>83</v>
      </c>
      <c r="G32" s="15">
        <v>90</v>
      </c>
      <c r="H32" s="15"/>
      <c r="I32" s="354">
        <f t="shared" ref="I32:I37" si="8">SUM(F32:H32)</f>
        <v>173</v>
      </c>
      <c r="J32" s="355">
        <f>SUM(E32,I32)</f>
        <v>181</v>
      </c>
      <c r="K32" s="358">
        <v>181</v>
      </c>
      <c r="L32" s="120">
        <f>SUM(K32:K37)</f>
        <v>558</v>
      </c>
    </row>
    <row r="33" spans="1:12" ht="18.75" customHeight="1" x14ac:dyDescent="0.25">
      <c r="A33" s="5">
        <v>2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354">
        <f t="shared" si="8"/>
        <v>0</v>
      </c>
      <c r="J33" s="355">
        <f t="shared" ref="J33:J37" si="9">SUM(E33,I33)</f>
        <v>8</v>
      </c>
      <c r="K33" s="358"/>
      <c r="L33" s="120"/>
    </row>
    <row r="34" spans="1:12" ht="18" customHeight="1" x14ac:dyDescent="0.25">
      <c r="A34" s="5">
        <v>1</v>
      </c>
      <c r="B34" s="50"/>
      <c r="C34" s="26" t="s">
        <v>11</v>
      </c>
      <c r="D34" s="14" t="s">
        <v>34</v>
      </c>
      <c r="E34" s="11">
        <v>8</v>
      </c>
      <c r="F34" s="16">
        <v>90</v>
      </c>
      <c r="G34" s="15">
        <v>86</v>
      </c>
      <c r="H34" s="15"/>
      <c r="I34" s="354">
        <f t="shared" si="8"/>
        <v>176</v>
      </c>
      <c r="J34" s="355">
        <f t="shared" si="9"/>
        <v>184</v>
      </c>
      <c r="K34" s="358">
        <v>184</v>
      </c>
      <c r="L34" s="120"/>
    </row>
    <row r="35" spans="1:12" ht="21" customHeight="1" x14ac:dyDescent="0.2">
      <c r="A35" s="5">
        <v>1</v>
      </c>
      <c r="B35" s="96"/>
      <c r="C35" s="97" t="s">
        <v>88</v>
      </c>
      <c r="D35" s="14" t="s">
        <v>34</v>
      </c>
      <c r="E35" s="11">
        <v>0</v>
      </c>
      <c r="F35" s="16">
        <v>96</v>
      </c>
      <c r="G35" s="15">
        <v>97</v>
      </c>
      <c r="H35" s="15"/>
      <c r="I35" s="354">
        <f t="shared" si="8"/>
        <v>193</v>
      </c>
      <c r="J35" s="355">
        <f t="shared" si="9"/>
        <v>193</v>
      </c>
      <c r="K35" s="358">
        <v>193</v>
      </c>
      <c r="L35" s="125"/>
    </row>
    <row r="36" spans="1:12" ht="19.5" customHeight="1" x14ac:dyDescent="0.25">
      <c r="A36" s="5">
        <v>1</v>
      </c>
      <c r="B36" s="94"/>
      <c r="C36" s="97" t="s">
        <v>95</v>
      </c>
      <c r="D36" s="14" t="s">
        <v>34</v>
      </c>
      <c r="E36" s="11">
        <v>0</v>
      </c>
      <c r="F36" s="16">
        <v>86</v>
      </c>
      <c r="G36" s="15">
        <v>82</v>
      </c>
      <c r="H36" s="15"/>
      <c r="I36" s="354">
        <f t="shared" si="8"/>
        <v>168</v>
      </c>
      <c r="J36" s="355">
        <f t="shared" si="9"/>
        <v>168</v>
      </c>
      <c r="K36" s="358"/>
      <c r="L36" s="120"/>
    </row>
    <row r="37" spans="1:12" ht="15.75" x14ac:dyDescent="0.25">
      <c r="A37" s="5">
        <v>0</v>
      </c>
      <c r="B37" s="50"/>
      <c r="C37" s="26"/>
      <c r="D37" s="14" t="s">
        <v>34</v>
      </c>
      <c r="E37" s="11"/>
      <c r="F37" s="16"/>
      <c r="G37" s="15"/>
      <c r="H37" s="15"/>
      <c r="I37" s="354">
        <f t="shared" si="8"/>
        <v>0</v>
      </c>
      <c r="J37" s="355">
        <f t="shared" si="9"/>
        <v>0</v>
      </c>
      <c r="K37" s="358"/>
      <c r="L37" s="120"/>
    </row>
    <row r="38" spans="1:12" ht="15.75" x14ac:dyDescent="0.25">
      <c r="A38" s="37">
        <v>3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83" t="s">
        <v>26</v>
      </c>
      <c r="J38" s="353" t="s">
        <v>222</v>
      </c>
      <c r="K38" s="358" t="s">
        <v>232</v>
      </c>
      <c r="L38" s="120"/>
    </row>
    <row r="39" spans="1:12" ht="18" customHeight="1" x14ac:dyDescent="0.25">
      <c r="A39" s="5">
        <v>2</v>
      </c>
      <c r="B39" s="50"/>
      <c r="C39" s="26" t="s">
        <v>4</v>
      </c>
      <c r="D39" s="14" t="s">
        <v>5</v>
      </c>
      <c r="E39" s="11">
        <v>8</v>
      </c>
      <c r="F39" s="13">
        <v>83</v>
      </c>
      <c r="G39" s="13">
        <v>83</v>
      </c>
      <c r="H39" s="13"/>
      <c r="I39" s="354">
        <f t="shared" ref="I39:I43" si="10">SUM(F39:H39)</f>
        <v>166</v>
      </c>
      <c r="J39" s="36">
        <f>SUM(E39,I39)</f>
        <v>174</v>
      </c>
      <c r="K39" s="358">
        <v>174</v>
      </c>
      <c r="L39" s="120">
        <f>SUM(K39:K43)</f>
        <v>350</v>
      </c>
    </row>
    <row r="40" spans="1:12" ht="17.25" customHeight="1" x14ac:dyDescent="0.25">
      <c r="A40" s="5">
        <v>2</v>
      </c>
      <c r="B40" s="50"/>
      <c r="C40" s="26" t="s">
        <v>8</v>
      </c>
      <c r="D40" s="14" t="s">
        <v>5</v>
      </c>
      <c r="E40" s="11">
        <v>8</v>
      </c>
      <c r="F40" s="13"/>
      <c r="G40" s="13"/>
      <c r="H40" s="13"/>
      <c r="I40" s="354">
        <f t="shared" si="10"/>
        <v>0</v>
      </c>
      <c r="J40" s="36">
        <f t="shared" ref="J40:J43" si="11">SUM(E40,I40)</f>
        <v>8</v>
      </c>
      <c r="K40" s="358"/>
      <c r="L40" s="120"/>
    </row>
    <row r="41" spans="1:12" ht="18.75" customHeight="1" x14ac:dyDescent="0.25">
      <c r="A41" s="5">
        <v>1</v>
      </c>
      <c r="B41" s="50"/>
      <c r="C41" s="26" t="s">
        <v>165</v>
      </c>
      <c r="D41" s="14" t="s">
        <v>5</v>
      </c>
      <c r="E41" s="11">
        <v>8</v>
      </c>
      <c r="F41" s="16">
        <v>83</v>
      </c>
      <c r="G41" s="15">
        <v>85</v>
      </c>
      <c r="H41" s="15"/>
      <c r="I41" s="354">
        <f t="shared" si="10"/>
        <v>168</v>
      </c>
      <c r="J41" s="36">
        <f t="shared" si="11"/>
        <v>176</v>
      </c>
      <c r="K41" s="358">
        <v>176</v>
      </c>
      <c r="L41" s="120" t="s">
        <v>24</v>
      </c>
    </row>
    <row r="42" spans="1:12" ht="18.75" customHeight="1" x14ac:dyDescent="0.25">
      <c r="A42" s="5">
        <v>1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354">
        <f t="shared" si="10"/>
        <v>0</v>
      </c>
      <c r="J42" s="36">
        <f t="shared" si="11"/>
        <v>8</v>
      </c>
      <c r="K42" s="358"/>
      <c r="L42" s="120"/>
    </row>
    <row r="43" spans="1:12" ht="15.75" x14ac:dyDescent="0.25">
      <c r="A43" s="5">
        <v>1</v>
      </c>
      <c r="B43" s="50"/>
      <c r="D43" s="14" t="s">
        <v>5</v>
      </c>
      <c r="E43" s="11"/>
      <c r="F43" s="13"/>
      <c r="G43" s="13"/>
      <c r="H43" s="13"/>
      <c r="I43" s="354">
        <f t="shared" si="10"/>
        <v>0</v>
      </c>
      <c r="J43" s="36">
        <f t="shared" si="11"/>
        <v>0</v>
      </c>
      <c r="K43" s="358"/>
      <c r="L43" s="120"/>
    </row>
    <row r="44" spans="1:12" ht="15.75" x14ac:dyDescent="0.25">
      <c r="A44" s="37">
        <v>3</v>
      </c>
      <c r="B44" s="49" t="s">
        <v>45</v>
      </c>
      <c r="C44" s="29" t="s">
        <v>46</v>
      </c>
      <c r="D44" s="21" t="s">
        <v>180</v>
      </c>
      <c r="E44" s="37"/>
      <c r="F44" s="59" t="s">
        <v>85</v>
      </c>
      <c r="G44" s="59" t="s">
        <v>86</v>
      </c>
      <c r="H44" s="60"/>
      <c r="I44" s="183" t="s">
        <v>26</v>
      </c>
      <c r="J44" s="353" t="s">
        <v>222</v>
      </c>
      <c r="K44" s="358" t="s">
        <v>232</v>
      </c>
      <c r="L44" s="120"/>
    </row>
    <row r="45" spans="1:12" ht="18.75" customHeight="1" x14ac:dyDescent="0.25">
      <c r="A45" s="5">
        <v>1</v>
      </c>
      <c r="B45" s="50"/>
      <c r="C45" s="31" t="s">
        <v>184</v>
      </c>
      <c r="D45" s="14" t="s">
        <v>180</v>
      </c>
      <c r="E45" s="11">
        <v>8</v>
      </c>
      <c r="F45" s="32">
        <v>82</v>
      </c>
      <c r="G45" s="33">
        <v>77</v>
      </c>
      <c r="H45" s="33"/>
      <c r="I45" s="354">
        <f t="shared" ref="I45:I49" si="12">SUM(F45:H45)</f>
        <v>159</v>
      </c>
      <c r="J45" s="36">
        <f>SUM(E45,I45)</f>
        <v>167</v>
      </c>
      <c r="K45" s="358">
        <v>167</v>
      </c>
      <c r="L45" s="120">
        <f>SUM(K45:K49)</f>
        <v>516</v>
      </c>
    </row>
    <row r="46" spans="1:12" ht="18.75" customHeight="1" x14ac:dyDescent="0.25">
      <c r="A46" s="5">
        <v>1</v>
      </c>
      <c r="B46" s="50"/>
      <c r="C46" s="31" t="s">
        <v>132</v>
      </c>
      <c r="D46" s="14" t="s">
        <v>180</v>
      </c>
      <c r="E46" s="11">
        <v>8</v>
      </c>
      <c r="F46" s="32">
        <v>86</v>
      </c>
      <c r="G46" s="32">
        <v>84</v>
      </c>
      <c r="H46" s="32"/>
      <c r="I46" s="354">
        <f t="shared" si="12"/>
        <v>170</v>
      </c>
      <c r="J46" s="36">
        <f t="shared" ref="J46:J49" si="13">SUM(E46,I46)</f>
        <v>178</v>
      </c>
      <c r="K46" s="358">
        <v>178</v>
      </c>
      <c r="L46" s="120"/>
    </row>
    <row r="47" spans="1:12" ht="18.75" customHeight="1" x14ac:dyDescent="0.25">
      <c r="A47" s="5">
        <v>1</v>
      </c>
      <c r="B47" s="50"/>
      <c r="C47" s="31" t="s">
        <v>185</v>
      </c>
      <c r="D47" s="14" t="s">
        <v>180</v>
      </c>
      <c r="E47" s="11">
        <v>8</v>
      </c>
      <c r="F47" s="32">
        <v>80</v>
      </c>
      <c r="G47" s="32">
        <v>83</v>
      </c>
      <c r="H47" s="32"/>
      <c r="I47" s="354">
        <f t="shared" si="12"/>
        <v>163</v>
      </c>
      <c r="J47" s="36">
        <f t="shared" si="13"/>
        <v>171</v>
      </c>
      <c r="K47" s="358">
        <v>171</v>
      </c>
      <c r="L47" s="120"/>
    </row>
    <row r="48" spans="1:12" ht="21" customHeight="1" x14ac:dyDescent="0.25">
      <c r="A48" s="5">
        <v>1</v>
      </c>
      <c r="B48" s="50"/>
      <c r="C48" s="31" t="s">
        <v>186</v>
      </c>
      <c r="D48" s="14" t="s">
        <v>180</v>
      </c>
      <c r="E48" s="11">
        <v>8</v>
      </c>
      <c r="F48" s="32"/>
      <c r="G48" s="33"/>
      <c r="H48" s="33"/>
      <c r="I48" s="354">
        <f t="shared" si="12"/>
        <v>0</v>
      </c>
      <c r="J48" s="36">
        <f t="shared" si="13"/>
        <v>8</v>
      </c>
      <c r="K48" s="358"/>
      <c r="L48" s="120"/>
    </row>
    <row r="49" spans="1:12" ht="15.75" x14ac:dyDescent="0.25">
      <c r="A49" s="5">
        <v>1</v>
      </c>
      <c r="B49" s="50"/>
      <c r="C49" s="31"/>
      <c r="D49" s="14" t="s">
        <v>180</v>
      </c>
      <c r="E49" s="11"/>
      <c r="F49" s="32"/>
      <c r="G49" s="33"/>
      <c r="H49" s="33"/>
      <c r="I49" s="354">
        <f t="shared" si="12"/>
        <v>0</v>
      </c>
      <c r="J49" s="36">
        <f t="shared" si="13"/>
        <v>0</v>
      </c>
      <c r="K49" s="358"/>
      <c r="L49" s="120"/>
    </row>
    <row r="50" spans="1:12" ht="15.75" x14ac:dyDescent="0.25">
      <c r="A50" s="37">
        <v>3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83" t="s">
        <v>26</v>
      </c>
      <c r="J50" s="353" t="s">
        <v>222</v>
      </c>
      <c r="K50" s="358" t="s">
        <v>232</v>
      </c>
      <c r="L50" s="120"/>
    </row>
    <row r="51" spans="1:12" ht="18.75" customHeight="1" x14ac:dyDescent="0.25">
      <c r="A51" s="5">
        <v>2</v>
      </c>
      <c r="B51" s="50"/>
      <c r="C51" s="26" t="s">
        <v>3</v>
      </c>
      <c r="D51" s="14" t="s">
        <v>35</v>
      </c>
      <c r="E51" s="11">
        <v>8</v>
      </c>
      <c r="F51" s="16">
        <v>79</v>
      </c>
      <c r="G51" s="15">
        <v>77</v>
      </c>
      <c r="H51" s="15"/>
      <c r="I51" s="354">
        <f t="shared" ref="I51:I55" si="14">SUM(F51:H51)</f>
        <v>156</v>
      </c>
      <c r="J51" s="36">
        <f>SUM(E51,I51)</f>
        <v>164</v>
      </c>
      <c r="K51" s="358">
        <v>164</v>
      </c>
      <c r="L51" s="120">
        <f>SUM(K51:K55)</f>
        <v>521</v>
      </c>
    </row>
    <row r="52" spans="1:12" ht="23.25" customHeight="1" x14ac:dyDescent="0.25">
      <c r="A52" s="5">
        <v>2</v>
      </c>
      <c r="B52" s="94"/>
      <c r="C52" s="97" t="s">
        <v>114</v>
      </c>
      <c r="D52" s="14" t="s">
        <v>35</v>
      </c>
      <c r="E52" s="11">
        <v>0</v>
      </c>
      <c r="F52" s="16">
        <v>94</v>
      </c>
      <c r="G52" s="15">
        <v>90</v>
      </c>
      <c r="H52" s="15"/>
      <c r="I52" s="354">
        <f t="shared" si="14"/>
        <v>184</v>
      </c>
      <c r="J52" s="36">
        <f t="shared" ref="J52:J55" si="15">SUM(E52,I52)</f>
        <v>184</v>
      </c>
      <c r="K52" s="358">
        <v>184</v>
      </c>
      <c r="L52" s="120"/>
    </row>
    <row r="53" spans="1:12" ht="21.75" customHeight="1" x14ac:dyDescent="0.25">
      <c r="A53" s="5">
        <v>1</v>
      </c>
      <c r="B53" s="50"/>
      <c r="C53" s="26" t="s">
        <v>16</v>
      </c>
      <c r="D53" s="14" t="s">
        <v>35</v>
      </c>
      <c r="E53" s="11">
        <v>8</v>
      </c>
      <c r="F53" s="16">
        <v>73</v>
      </c>
      <c r="G53" s="15">
        <v>78</v>
      </c>
      <c r="H53" s="15"/>
      <c r="I53" s="354">
        <f t="shared" si="14"/>
        <v>151</v>
      </c>
      <c r="J53" s="36">
        <f t="shared" si="15"/>
        <v>159</v>
      </c>
      <c r="K53" s="358"/>
      <c r="L53" s="120"/>
    </row>
    <row r="54" spans="1:12" ht="23.25" customHeight="1" x14ac:dyDescent="0.25">
      <c r="A54" s="5">
        <v>1</v>
      </c>
      <c r="B54" s="94"/>
      <c r="C54" s="97" t="s">
        <v>113</v>
      </c>
      <c r="D54" s="14" t="s">
        <v>35</v>
      </c>
      <c r="E54" s="11">
        <v>5</v>
      </c>
      <c r="F54" s="16">
        <v>86</v>
      </c>
      <c r="G54" s="16">
        <v>82</v>
      </c>
      <c r="H54" s="16"/>
      <c r="I54" s="354">
        <f t="shared" si="14"/>
        <v>168</v>
      </c>
      <c r="J54" s="36">
        <f t="shared" si="15"/>
        <v>173</v>
      </c>
      <c r="K54" s="358">
        <v>173</v>
      </c>
      <c r="L54" s="120"/>
    </row>
    <row r="55" spans="1:12" ht="15.75" x14ac:dyDescent="0.25">
      <c r="A55" s="5">
        <v>1</v>
      </c>
      <c r="B55" s="50"/>
      <c r="C55" s="26"/>
      <c r="D55" s="14" t="s">
        <v>35</v>
      </c>
      <c r="E55" s="11"/>
      <c r="F55" s="16"/>
      <c r="G55" s="15"/>
      <c r="H55" s="15"/>
      <c r="I55" s="354">
        <f t="shared" si="14"/>
        <v>0</v>
      </c>
      <c r="J55" s="36">
        <f t="shared" si="15"/>
        <v>0</v>
      </c>
      <c r="K55" s="358"/>
      <c r="L55" s="120"/>
    </row>
    <row r="56" spans="1:12" ht="15.75" x14ac:dyDescent="0.25">
      <c r="A56" s="37">
        <v>3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83" t="s">
        <v>26</v>
      </c>
      <c r="J56" s="353" t="s">
        <v>222</v>
      </c>
      <c r="K56" s="358" t="s">
        <v>232</v>
      </c>
      <c r="L56" s="120"/>
    </row>
    <row r="57" spans="1:12" ht="18.75" customHeight="1" x14ac:dyDescent="0.25">
      <c r="A57" s="5">
        <v>2</v>
      </c>
      <c r="B57" s="50"/>
      <c r="C57" s="26" t="s">
        <v>33</v>
      </c>
      <c r="D57" s="14" t="s">
        <v>75</v>
      </c>
      <c r="E57" s="11">
        <v>0</v>
      </c>
      <c r="F57" s="16">
        <v>89</v>
      </c>
      <c r="G57" s="15">
        <v>94</v>
      </c>
      <c r="H57" s="15"/>
      <c r="I57" s="354">
        <f t="shared" ref="I57:I62" si="16">SUM(F57:H57)</f>
        <v>183</v>
      </c>
      <c r="J57" s="36">
        <f>SUM(E57,I57)</f>
        <v>183</v>
      </c>
      <c r="K57" s="358">
        <v>183</v>
      </c>
      <c r="L57" s="120">
        <f>SUM(K57:K62)</f>
        <v>536</v>
      </c>
    </row>
    <row r="58" spans="1:12" ht="19.5" customHeight="1" x14ac:dyDescent="0.25">
      <c r="A58" s="5">
        <v>2</v>
      </c>
      <c r="B58" s="50"/>
      <c r="C58" s="26" t="s">
        <v>10</v>
      </c>
      <c r="D58" s="14" t="s">
        <v>75</v>
      </c>
      <c r="E58" s="11">
        <v>8</v>
      </c>
      <c r="F58" s="13">
        <v>85</v>
      </c>
      <c r="G58" s="13">
        <v>76</v>
      </c>
      <c r="H58" s="13"/>
      <c r="I58" s="354">
        <f t="shared" si="16"/>
        <v>161</v>
      </c>
      <c r="J58" s="36">
        <f t="shared" ref="J58:J62" si="17">SUM(E58,I58)</f>
        <v>169</v>
      </c>
      <c r="K58" s="358"/>
      <c r="L58" s="120"/>
    </row>
    <row r="59" spans="1:12" ht="21" customHeight="1" x14ac:dyDescent="0.25">
      <c r="A59" s="5">
        <v>1</v>
      </c>
      <c r="B59" s="50" t="s">
        <v>235</v>
      </c>
      <c r="C59" s="26" t="s">
        <v>21</v>
      </c>
      <c r="D59" s="14" t="s">
        <v>75</v>
      </c>
      <c r="E59" s="11">
        <v>0</v>
      </c>
      <c r="F59" s="32">
        <v>91</v>
      </c>
      <c r="G59" s="32">
        <v>91</v>
      </c>
      <c r="H59" s="32"/>
      <c r="I59" s="354">
        <f t="shared" si="16"/>
        <v>182</v>
      </c>
      <c r="J59" s="36">
        <f t="shared" si="17"/>
        <v>182</v>
      </c>
      <c r="K59" s="358">
        <v>182</v>
      </c>
      <c r="L59" s="120"/>
    </row>
    <row r="60" spans="1:12" ht="18" customHeight="1" x14ac:dyDescent="0.25">
      <c r="A60" s="5">
        <v>1</v>
      </c>
      <c r="B60" s="50"/>
      <c r="C60" s="26" t="s">
        <v>13</v>
      </c>
      <c r="D60" s="14" t="s">
        <v>75</v>
      </c>
      <c r="E60" s="11">
        <v>8</v>
      </c>
      <c r="F60" s="16">
        <v>83</v>
      </c>
      <c r="G60" s="15">
        <v>80</v>
      </c>
      <c r="H60" s="15"/>
      <c r="I60" s="354">
        <f t="shared" si="16"/>
        <v>163</v>
      </c>
      <c r="J60" s="36">
        <f t="shared" si="17"/>
        <v>171</v>
      </c>
      <c r="K60" s="358">
        <v>171</v>
      </c>
      <c r="L60" s="120"/>
    </row>
    <row r="61" spans="1:12" ht="19.5" customHeight="1" x14ac:dyDescent="0.25">
      <c r="A61" s="5">
        <v>1</v>
      </c>
      <c r="B61" s="50"/>
      <c r="C61" s="26" t="s">
        <v>159</v>
      </c>
      <c r="D61" s="14" t="s">
        <v>75</v>
      </c>
      <c r="E61" s="11">
        <v>8</v>
      </c>
      <c r="F61" s="16"/>
      <c r="G61" s="15"/>
      <c r="H61" s="15"/>
      <c r="I61" s="354">
        <f t="shared" si="16"/>
        <v>0</v>
      </c>
      <c r="J61" s="36">
        <f t="shared" si="17"/>
        <v>8</v>
      </c>
      <c r="K61" s="358"/>
      <c r="L61" s="120"/>
    </row>
    <row r="62" spans="1:12" ht="19.5" customHeight="1" x14ac:dyDescent="0.25">
      <c r="A62" s="5">
        <v>1</v>
      </c>
      <c r="B62" s="50"/>
      <c r="C62" s="26" t="s">
        <v>12</v>
      </c>
      <c r="D62" s="14" t="s">
        <v>75</v>
      </c>
      <c r="E62" s="11">
        <v>8</v>
      </c>
      <c r="F62" s="16">
        <v>82</v>
      </c>
      <c r="G62" s="15">
        <v>74</v>
      </c>
      <c r="H62" s="15"/>
      <c r="I62" s="354">
        <f t="shared" si="16"/>
        <v>156</v>
      </c>
      <c r="J62" s="36">
        <f t="shared" si="17"/>
        <v>164</v>
      </c>
      <c r="K62" s="358"/>
      <c r="L62" s="120"/>
    </row>
    <row r="63" spans="1:12" ht="15.75" x14ac:dyDescent="0.25">
      <c r="A63" s="37">
        <v>3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83" t="s">
        <v>26</v>
      </c>
      <c r="J63" s="353" t="s">
        <v>222</v>
      </c>
      <c r="K63" s="358" t="s">
        <v>232</v>
      </c>
      <c r="L63" s="120"/>
    </row>
    <row r="64" spans="1:12" ht="21" customHeight="1" x14ac:dyDescent="0.25">
      <c r="A64" s="5">
        <v>2</v>
      </c>
      <c r="B64" s="50"/>
      <c r="C64" s="26" t="s">
        <v>187</v>
      </c>
      <c r="D64" s="14" t="s">
        <v>110</v>
      </c>
      <c r="E64" s="11">
        <v>5</v>
      </c>
      <c r="F64" s="13">
        <v>71</v>
      </c>
      <c r="G64" s="13">
        <v>67</v>
      </c>
      <c r="H64" s="13"/>
      <c r="I64" s="354">
        <f t="shared" ref="I64:I68" si="18">SUM(F64:H64)</f>
        <v>138</v>
      </c>
      <c r="J64" s="36">
        <f>SUM(E64,I64)</f>
        <v>143</v>
      </c>
      <c r="K64" s="358">
        <v>143</v>
      </c>
      <c r="L64" s="120">
        <f>SUM(K64:K68)</f>
        <v>481</v>
      </c>
    </row>
    <row r="65" spans="1:12" ht="18" customHeight="1" x14ac:dyDescent="0.25">
      <c r="A65" s="5">
        <v>2</v>
      </c>
      <c r="B65" s="50"/>
      <c r="C65" s="26" t="s">
        <v>167</v>
      </c>
      <c r="D65" s="14" t="s">
        <v>110</v>
      </c>
      <c r="E65" s="11">
        <v>5</v>
      </c>
      <c r="F65" s="13"/>
      <c r="G65" s="13"/>
      <c r="H65" s="13"/>
      <c r="I65" s="354">
        <f t="shared" si="18"/>
        <v>0</v>
      </c>
      <c r="J65" s="36">
        <f t="shared" ref="J65:J68" si="19">SUM(E65,I65)</f>
        <v>5</v>
      </c>
      <c r="K65" s="358"/>
      <c r="L65" s="120"/>
    </row>
    <row r="66" spans="1:12" ht="16.5" customHeight="1" x14ac:dyDescent="0.25">
      <c r="A66" s="5">
        <v>1</v>
      </c>
      <c r="B66" s="50"/>
      <c r="C66" s="26" t="s">
        <v>160</v>
      </c>
      <c r="D66" s="14" t="s">
        <v>110</v>
      </c>
      <c r="E66" s="11">
        <v>8</v>
      </c>
      <c r="F66" s="13">
        <v>88</v>
      </c>
      <c r="G66" s="13">
        <v>85</v>
      </c>
      <c r="H66" s="13"/>
      <c r="I66" s="354">
        <f t="shared" si="18"/>
        <v>173</v>
      </c>
      <c r="J66" s="36">
        <f t="shared" si="19"/>
        <v>181</v>
      </c>
      <c r="K66" s="358">
        <v>181</v>
      </c>
      <c r="L66" s="120"/>
    </row>
    <row r="67" spans="1:12" ht="18" customHeight="1" x14ac:dyDescent="0.25">
      <c r="A67" s="5">
        <v>1</v>
      </c>
      <c r="B67" s="50"/>
      <c r="C67" s="26" t="s">
        <v>173</v>
      </c>
      <c r="D67" s="14" t="s">
        <v>110</v>
      </c>
      <c r="E67" s="11">
        <v>8</v>
      </c>
      <c r="F67" s="16">
        <v>81</v>
      </c>
      <c r="G67" s="15">
        <v>68</v>
      </c>
      <c r="H67" s="15"/>
      <c r="I67" s="354">
        <f t="shared" si="18"/>
        <v>149</v>
      </c>
      <c r="J67" s="36">
        <f t="shared" si="19"/>
        <v>157</v>
      </c>
      <c r="K67" s="358">
        <v>157</v>
      </c>
      <c r="L67" s="120"/>
    </row>
    <row r="68" spans="1:12" ht="15.75" x14ac:dyDescent="0.25">
      <c r="A68" s="5">
        <v>1</v>
      </c>
      <c r="B68" s="50"/>
      <c r="C68" s="26"/>
      <c r="D68" s="14" t="s">
        <v>110</v>
      </c>
      <c r="E68" s="11"/>
      <c r="F68" s="13"/>
      <c r="G68" s="13"/>
      <c r="H68" s="13"/>
      <c r="I68" s="354">
        <f t="shared" si="18"/>
        <v>0</v>
      </c>
      <c r="J68" s="36">
        <f t="shared" si="19"/>
        <v>0</v>
      </c>
      <c r="K68" s="358"/>
      <c r="L68" s="120"/>
    </row>
    <row r="69" spans="1:12" ht="14.45" customHeight="1" x14ac:dyDescent="0.25">
      <c r="A69" s="37">
        <v>3</v>
      </c>
      <c r="B69" s="49" t="s">
        <v>45</v>
      </c>
      <c r="C69" s="29" t="s">
        <v>46</v>
      </c>
      <c r="D69" s="21" t="s">
        <v>158</v>
      </c>
      <c r="E69" s="37"/>
      <c r="F69" s="59" t="s">
        <v>85</v>
      </c>
      <c r="G69" s="59" t="s">
        <v>86</v>
      </c>
      <c r="H69" s="60"/>
      <c r="I69" s="183" t="s">
        <v>26</v>
      </c>
      <c r="J69" s="353" t="s">
        <v>222</v>
      </c>
      <c r="K69" s="358" t="s">
        <v>232</v>
      </c>
      <c r="L69" s="120"/>
    </row>
    <row r="70" spans="1:12" ht="20.25" customHeight="1" x14ac:dyDescent="0.25">
      <c r="A70" s="5">
        <v>2</v>
      </c>
      <c r="B70" s="50"/>
      <c r="C70" s="26" t="s">
        <v>161</v>
      </c>
      <c r="D70" s="14" t="s">
        <v>158</v>
      </c>
      <c r="E70" s="11">
        <v>8</v>
      </c>
      <c r="F70" s="13">
        <v>89</v>
      </c>
      <c r="G70" s="13">
        <v>90</v>
      </c>
      <c r="H70" s="13"/>
      <c r="I70" s="354">
        <f t="shared" ref="I70:I75" si="20">SUM(F70:H70)</f>
        <v>179</v>
      </c>
      <c r="J70" s="36">
        <f>SUM(E70,I70)</f>
        <v>187</v>
      </c>
      <c r="K70" s="358">
        <v>187</v>
      </c>
      <c r="L70" s="120">
        <f>SUM(K70:K75)</f>
        <v>541</v>
      </c>
    </row>
    <row r="71" spans="1:12" ht="17.45" customHeight="1" x14ac:dyDescent="0.25">
      <c r="A71" s="5">
        <v>2</v>
      </c>
      <c r="B71" s="50"/>
      <c r="C71" s="98" t="s">
        <v>162</v>
      </c>
      <c r="D71" s="14" t="s">
        <v>158</v>
      </c>
      <c r="E71" s="11">
        <v>8</v>
      </c>
      <c r="F71" s="16">
        <v>83</v>
      </c>
      <c r="G71" s="15">
        <v>89</v>
      </c>
      <c r="H71" s="15"/>
      <c r="I71" s="354">
        <f t="shared" si="20"/>
        <v>172</v>
      </c>
      <c r="J71" s="36">
        <f t="shared" ref="J71:J75" si="21">SUM(E71,I71)</f>
        <v>180</v>
      </c>
      <c r="K71" s="358"/>
      <c r="L71" s="120"/>
    </row>
    <row r="72" spans="1:12" ht="17.45" customHeight="1" x14ac:dyDescent="0.25">
      <c r="A72" s="5">
        <v>2</v>
      </c>
      <c r="B72" s="50"/>
      <c r="C72" s="26" t="s">
        <v>127</v>
      </c>
      <c r="D72" s="14" t="s">
        <v>158</v>
      </c>
      <c r="E72" s="11">
        <v>8</v>
      </c>
      <c r="F72" s="13">
        <v>87</v>
      </c>
      <c r="G72" s="13">
        <v>88</v>
      </c>
      <c r="H72" s="13"/>
      <c r="I72" s="354">
        <f t="shared" si="20"/>
        <v>175</v>
      </c>
      <c r="J72" s="36">
        <f t="shared" si="21"/>
        <v>183</v>
      </c>
      <c r="K72" s="358">
        <v>183</v>
      </c>
      <c r="L72" s="120"/>
    </row>
    <row r="73" spans="1:12" ht="17.45" customHeight="1" x14ac:dyDescent="0.25">
      <c r="A73" s="5">
        <v>2</v>
      </c>
      <c r="B73" s="50"/>
      <c r="C73" s="26" t="s">
        <v>131</v>
      </c>
      <c r="D73" s="14" t="s">
        <v>158</v>
      </c>
      <c r="E73" s="11">
        <v>8</v>
      </c>
      <c r="F73" s="13">
        <v>85</v>
      </c>
      <c r="G73" s="13">
        <v>78</v>
      </c>
      <c r="H73" s="13"/>
      <c r="I73" s="354">
        <f t="shared" si="20"/>
        <v>163</v>
      </c>
      <c r="J73" s="36">
        <f t="shared" si="21"/>
        <v>171</v>
      </c>
      <c r="K73" s="358">
        <v>171</v>
      </c>
      <c r="L73" s="120"/>
    </row>
    <row r="74" spans="1:12" ht="17.45" customHeight="1" x14ac:dyDescent="0.25">
      <c r="A74" s="5">
        <v>1</v>
      </c>
      <c r="B74" s="50"/>
      <c r="C74" s="93" t="s">
        <v>15</v>
      </c>
      <c r="D74" s="14" t="s">
        <v>158</v>
      </c>
      <c r="E74" s="11">
        <v>8</v>
      </c>
      <c r="F74" s="13">
        <v>86</v>
      </c>
      <c r="G74" s="13">
        <v>87</v>
      </c>
      <c r="H74" s="13"/>
      <c r="I74" s="354">
        <f t="shared" si="20"/>
        <v>173</v>
      </c>
      <c r="J74" s="36">
        <f t="shared" si="21"/>
        <v>181</v>
      </c>
      <c r="K74" s="358"/>
      <c r="L74" s="120"/>
    </row>
    <row r="75" spans="1:12" ht="17.45" customHeight="1" x14ac:dyDescent="0.25">
      <c r="A75" s="5">
        <v>0</v>
      </c>
      <c r="B75" s="50"/>
      <c r="C75" s="26"/>
      <c r="D75" s="14" t="s">
        <v>158</v>
      </c>
      <c r="E75" s="11"/>
      <c r="F75" s="13"/>
      <c r="G75" s="13"/>
      <c r="H75" s="13"/>
      <c r="I75" s="354">
        <f t="shared" si="20"/>
        <v>0</v>
      </c>
      <c r="J75" s="36">
        <f t="shared" si="21"/>
        <v>0</v>
      </c>
      <c r="K75" s="358"/>
      <c r="L75" s="120"/>
    </row>
    <row r="76" spans="1:12" ht="17.45" customHeight="1" x14ac:dyDescent="0.25">
      <c r="A76" s="37">
        <v>3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83" t="s">
        <v>26</v>
      </c>
      <c r="J76" s="353" t="s">
        <v>222</v>
      </c>
      <c r="K76" s="358" t="s">
        <v>232</v>
      </c>
      <c r="L76" s="120"/>
    </row>
    <row r="77" spans="1:12" ht="17.45" customHeight="1" x14ac:dyDescent="0.25">
      <c r="A77" s="5">
        <v>1</v>
      </c>
      <c r="B77" s="94"/>
      <c r="C77" s="97" t="s">
        <v>142</v>
      </c>
      <c r="D77" s="14" t="s">
        <v>101</v>
      </c>
      <c r="E77" s="11">
        <v>8</v>
      </c>
      <c r="F77" s="16">
        <v>81</v>
      </c>
      <c r="G77" s="15">
        <v>92</v>
      </c>
      <c r="H77" s="15"/>
      <c r="I77" s="354">
        <f t="shared" ref="I77:I82" si="22">SUM(F77:H77)</f>
        <v>173</v>
      </c>
      <c r="J77" s="36">
        <f>SUM(E77,I77)</f>
        <v>181</v>
      </c>
      <c r="K77" s="358">
        <v>181</v>
      </c>
      <c r="L77" s="120"/>
    </row>
    <row r="78" spans="1:12" ht="17.25" customHeight="1" x14ac:dyDescent="0.25">
      <c r="A78" s="5">
        <v>1</v>
      </c>
      <c r="B78" s="51"/>
      <c r="C78" s="31" t="s">
        <v>166</v>
      </c>
      <c r="D78" s="14" t="s">
        <v>101</v>
      </c>
      <c r="E78" s="11">
        <v>8</v>
      </c>
      <c r="F78" s="32">
        <v>78</v>
      </c>
      <c r="G78" s="32">
        <v>72</v>
      </c>
      <c r="H78" s="32"/>
      <c r="I78" s="354">
        <f t="shared" si="22"/>
        <v>150</v>
      </c>
      <c r="J78" s="36">
        <f t="shared" ref="J78:J81" si="23">SUM(E78,I78)</f>
        <v>158</v>
      </c>
      <c r="K78" s="358">
        <v>158</v>
      </c>
      <c r="L78" s="120">
        <f>SUM(K77:K81)</f>
        <v>494</v>
      </c>
    </row>
    <row r="79" spans="1:12" ht="18" customHeight="1" x14ac:dyDescent="0.25">
      <c r="A79" s="5">
        <v>2</v>
      </c>
      <c r="B79" s="50"/>
      <c r="C79" s="163" t="s">
        <v>190</v>
      </c>
      <c r="D79" s="14" t="s">
        <v>101</v>
      </c>
      <c r="E79" s="11">
        <v>8</v>
      </c>
      <c r="F79" s="32">
        <v>79</v>
      </c>
      <c r="G79" s="32">
        <v>64</v>
      </c>
      <c r="H79" s="32"/>
      <c r="I79" s="354">
        <f t="shared" si="22"/>
        <v>143</v>
      </c>
      <c r="J79" s="36">
        <f t="shared" si="23"/>
        <v>151</v>
      </c>
      <c r="K79" s="358"/>
      <c r="L79" s="120"/>
    </row>
    <row r="80" spans="1:12" ht="18" customHeight="1" x14ac:dyDescent="0.25">
      <c r="A80" s="5">
        <v>1</v>
      </c>
      <c r="B80" s="51"/>
      <c r="C80" s="31" t="s">
        <v>191</v>
      </c>
      <c r="D80" s="14" t="s">
        <v>101</v>
      </c>
      <c r="E80" s="11">
        <v>8</v>
      </c>
      <c r="F80" s="13">
        <v>70</v>
      </c>
      <c r="G80" s="13">
        <v>77</v>
      </c>
      <c r="H80" s="13"/>
      <c r="I80" s="354">
        <f t="shared" si="22"/>
        <v>147</v>
      </c>
      <c r="J80" s="36">
        <f t="shared" si="23"/>
        <v>155</v>
      </c>
      <c r="K80" s="358">
        <v>155</v>
      </c>
      <c r="L80" s="120"/>
    </row>
    <row r="81" spans="1:12" ht="18" customHeight="1" x14ac:dyDescent="0.25">
      <c r="A81" s="5">
        <v>1</v>
      </c>
      <c r="B81" s="50"/>
      <c r="C81" s="31" t="s">
        <v>192</v>
      </c>
      <c r="D81" s="14" t="s">
        <v>101</v>
      </c>
      <c r="E81" s="11">
        <v>8</v>
      </c>
      <c r="F81" s="32"/>
      <c r="G81" s="32"/>
      <c r="H81" s="32"/>
      <c r="I81" s="354">
        <f t="shared" si="22"/>
        <v>0</v>
      </c>
      <c r="J81" s="36">
        <f t="shared" si="23"/>
        <v>8</v>
      </c>
      <c r="K81" s="358"/>
      <c r="L81" s="120"/>
    </row>
    <row r="82" spans="1:12" ht="18" customHeight="1" x14ac:dyDescent="0.25">
      <c r="A82" s="5">
        <v>1</v>
      </c>
      <c r="B82" s="50"/>
      <c r="C82" s="31"/>
      <c r="D82" s="14" t="s">
        <v>101</v>
      </c>
      <c r="E82" s="11"/>
      <c r="F82" s="32"/>
      <c r="G82" s="32"/>
      <c r="H82" s="32"/>
      <c r="I82" s="354">
        <f t="shared" si="22"/>
        <v>0</v>
      </c>
      <c r="J82" s="36"/>
      <c r="K82" s="358"/>
      <c r="L82" s="120"/>
    </row>
    <row r="83" spans="1:12" ht="14.45" customHeight="1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339"/>
      <c r="L83" s="120"/>
    </row>
    <row r="84" spans="1:12" ht="22.15" customHeight="1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4"/>
      <c r="L84" s="120"/>
    </row>
    <row r="85" spans="1:12" ht="14.45" customHeight="1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4"/>
      <c r="L85" s="120"/>
    </row>
    <row r="86" spans="1:12" ht="14.45" customHeight="1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4"/>
      <c r="L86" s="120"/>
    </row>
    <row r="87" spans="1:12" ht="14.45" customHeight="1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4"/>
      <c r="L87" s="120"/>
    </row>
    <row r="88" spans="1:12" ht="14.45" customHeight="1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6"/>
      <c r="L88" s="122"/>
    </row>
    <row r="89" spans="1:12" ht="15.75" x14ac:dyDescent="0.25">
      <c r="A89"/>
      <c r="K89" s="117"/>
      <c r="L89" s="123"/>
    </row>
    <row r="90" spans="1:12" ht="15.75" x14ac:dyDescent="0.25">
      <c r="A90"/>
      <c r="K90" s="117"/>
      <c r="L90" s="123"/>
    </row>
    <row r="91" spans="1:12" ht="15.75" x14ac:dyDescent="0.25">
      <c r="A91"/>
      <c r="K91" s="117"/>
      <c r="L91" s="123"/>
    </row>
    <row r="92" spans="1:12" ht="15.75" x14ac:dyDescent="0.25">
      <c r="A92"/>
      <c r="K92" s="117"/>
      <c r="L92" s="123"/>
    </row>
    <row r="93" spans="1:12" ht="16.5" x14ac:dyDescent="0.25">
      <c r="A93"/>
      <c r="B93" s="63"/>
      <c r="C93" s="64" t="s">
        <v>229</v>
      </c>
      <c r="D93" s="68"/>
      <c r="E93" s="65"/>
      <c r="F93" s="66"/>
      <c r="G93" s="67"/>
      <c r="H93" s="67"/>
      <c r="I93" s="67"/>
      <c r="J93" s="69"/>
      <c r="K93" s="112"/>
      <c r="L93" s="123"/>
    </row>
    <row r="94" spans="1:12" ht="15.75" x14ac:dyDescent="0.25">
      <c r="A94"/>
      <c r="B94" s="79" t="s">
        <v>83</v>
      </c>
      <c r="C94" s="80"/>
      <c r="D94" s="81"/>
      <c r="E94" s="82" t="s">
        <v>230</v>
      </c>
      <c r="F94" s="82"/>
      <c r="G94" s="83"/>
      <c r="H94" s="83"/>
      <c r="I94" s="84" t="s">
        <v>231</v>
      </c>
      <c r="J94" s="85"/>
      <c r="K94" s="113"/>
      <c r="L94" s="123"/>
    </row>
    <row r="95" spans="1:12" ht="21.75" customHeight="1" x14ac:dyDescent="0.25">
      <c r="A95" s="71"/>
      <c r="B95" s="72" t="s">
        <v>87</v>
      </c>
      <c r="C95" s="73" t="s">
        <v>0</v>
      </c>
      <c r="D95" s="73" t="s">
        <v>1</v>
      </c>
      <c r="E95" s="77"/>
      <c r="F95" s="77"/>
      <c r="G95" s="117"/>
      <c r="H95" s="123"/>
    </row>
    <row r="96" spans="1:12" ht="18.75" customHeight="1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7"/>
      <c r="H96" s="123"/>
      <c r="J96" s="349"/>
      <c r="K96" s="231" t="s">
        <v>175</v>
      </c>
    </row>
    <row r="97" spans="1:11" ht="15.75" x14ac:dyDescent="0.25">
      <c r="A97" s="5"/>
      <c r="B97" s="321">
        <v>1</v>
      </c>
      <c r="C97" s="310" t="s">
        <v>142</v>
      </c>
      <c r="D97" s="303" t="s">
        <v>101</v>
      </c>
      <c r="E97" s="336">
        <v>173</v>
      </c>
      <c r="F97" s="70">
        <v>30</v>
      </c>
      <c r="G97" s="117"/>
      <c r="H97" s="123"/>
      <c r="J97" s="317"/>
      <c r="K97" s="231" t="s">
        <v>201</v>
      </c>
    </row>
    <row r="98" spans="1:11" ht="17.25" customHeight="1" x14ac:dyDescent="0.25">
      <c r="A98" s="5"/>
      <c r="B98" s="322">
        <v>2</v>
      </c>
      <c r="C98" s="310" t="s">
        <v>160</v>
      </c>
      <c r="D98" s="303" t="s">
        <v>163</v>
      </c>
      <c r="E98" s="350">
        <v>173</v>
      </c>
      <c r="F98" s="70">
        <v>26</v>
      </c>
      <c r="G98" s="117"/>
      <c r="H98" s="123"/>
    </row>
    <row r="99" spans="1:11" ht="15.75" x14ac:dyDescent="0.25">
      <c r="A99" s="5"/>
      <c r="B99" s="323">
        <v>3</v>
      </c>
      <c r="C99" s="361" t="s">
        <v>132</v>
      </c>
      <c r="D99" s="303" t="s">
        <v>180</v>
      </c>
      <c r="E99" s="298">
        <v>170</v>
      </c>
      <c r="F99" s="70">
        <v>23</v>
      </c>
      <c r="G99" s="117"/>
      <c r="H99" s="123"/>
    </row>
    <row r="100" spans="1:11" ht="15.75" x14ac:dyDescent="0.25">
      <c r="A100" s="5"/>
      <c r="B100" s="50">
        <v>4</v>
      </c>
      <c r="C100" s="338" t="s">
        <v>185</v>
      </c>
      <c r="D100" s="303" t="s">
        <v>180</v>
      </c>
      <c r="E100" s="330">
        <v>163</v>
      </c>
      <c r="F100" s="70">
        <v>21</v>
      </c>
      <c r="G100" s="117"/>
      <c r="H100" s="123"/>
    </row>
    <row r="101" spans="1:11" ht="15.75" x14ac:dyDescent="0.25">
      <c r="A101" s="5"/>
      <c r="B101" s="50">
        <v>5</v>
      </c>
      <c r="C101" s="311" t="s">
        <v>184</v>
      </c>
      <c r="D101" s="305" t="s">
        <v>180</v>
      </c>
      <c r="E101" s="331">
        <v>159</v>
      </c>
      <c r="F101" s="70">
        <v>20</v>
      </c>
      <c r="G101" s="316"/>
      <c r="H101" s="123"/>
    </row>
    <row r="102" spans="1:11" ht="15.75" x14ac:dyDescent="0.25">
      <c r="A102" s="5"/>
      <c r="B102" s="50">
        <v>6</v>
      </c>
      <c r="C102" s="313" t="s">
        <v>166</v>
      </c>
      <c r="D102" s="305" t="s">
        <v>101</v>
      </c>
      <c r="E102" s="300">
        <v>150</v>
      </c>
      <c r="F102" s="70">
        <v>19</v>
      </c>
      <c r="G102" s="316"/>
      <c r="H102" s="123"/>
    </row>
    <row r="103" spans="1:11" ht="15.75" x14ac:dyDescent="0.25">
      <c r="A103" s="5"/>
      <c r="B103" s="50">
        <v>7</v>
      </c>
      <c r="C103" s="313" t="s">
        <v>173</v>
      </c>
      <c r="D103" s="303" t="s">
        <v>163</v>
      </c>
      <c r="E103" s="333">
        <v>149</v>
      </c>
      <c r="F103" s="70">
        <v>18</v>
      </c>
      <c r="G103" s="117"/>
      <c r="H103" s="123"/>
    </row>
    <row r="104" spans="1:11" ht="15.75" x14ac:dyDescent="0.25">
      <c r="A104" s="5"/>
      <c r="B104" s="50">
        <v>8</v>
      </c>
      <c r="C104" s="314" t="s">
        <v>220</v>
      </c>
      <c r="D104" s="303" t="s">
        <v>101</v>
      </c>
      <c r="E104" s="333">
        <v>147</v>
      </c>
      <c r="F104" s="70">
        <v>17</v>
      </c>
      <c r="G104" s="117"/>
      <c r="H104" s="123"/>
    </row>
    <row r="105" spans="1:11" ht="15.75" x14ac:dyDescent="0.25">
      <c r="A105" s="5"/>
      <c r="B105" s="50">
        <v>9</v>
      </c>
      <c r="C105" s="311" t="s">
        <v>190</v>
      </c>
      <c r="D105" s="303" t="s">
        <v>101</v>
      </c>
      <c r="E105" s="301">
        <v>143</v>
      </c>
      <c r="F105" s="70">
        <v>16</v>
      </c>
      <c r="G105" s="117"/>
      <c r="H105" s="123"/>
    </row>
    <row r="106" spans="1:11" ht="15.75" x14ac:dyDescent="0.25">
      <c r="A106" s="5"/>
      <c r="B106" s="50"/>
      <c r="C106" s="314"/>
      <c r="D106" s="303"/>
      <c r="E106" s="333"/>
      <c r="F106" s="70"/>
      <c r="G106" s="117"/>
      <c r="H106" s="123"/>
    </row>
    <row r="107" spans="1:11" ht="15.75" x14ac:dyDescent="0.25">
      <c r="A107" s="5"/>
      <c r="B107" s="50"/>
      <c r="C107" s="297"/>
      <c r="D107" s="303"/>
      <c r="E107" s="304"/>
      <c r="F107" s="70"/>
      <c r="G107" s="117"/>
      <c r="H107" s="123"/>
    </row>
    <row r="108" spans="1:11" ht="15.75" x14ac:dyDescent="0.25">
      <c r="A108" s="61"/>
      <c r="B108" s="52"/>
      <c r="C108" s="306" t="s">
        <v>77</v>
      </c>
      <c r="D108" s="307" t="s">
        <v>44</v>
      </c>
      <c r="E108" s="56" t="s">
        <v>26</v>
      </c>
      <c r="F108" s="56" t="s">
        <v>32</v>
      </c>
      <c r="G108" s="117"/>
      <c r="H108" s="123"/>
    </row>
    <row r="109" spans="1:11" ht="15.75" x14ac:dyDescent="0.25">
      <c r="A109" s="5"/>
      <c r="B109" s="321">
        <v>1</v>
      </c>
      <c r="C109" s="265" t="s">
        <v>7</v>
      </c>
      <c r="D109" s="303" t="s">
        <v>193</v>
      </c>
      <c r="E109" s="332">
        <v>173</v>
      </c>
      <c r="F109" s="70">
        <v>30</v>
      </c>
      <c r="G109" s="117"/>
      <c r="H109" s="123"/>
    </row>
    <row r="110" spans="1:11" ht="15.75" x14ac:dyDescent="0.25">
      <c r="A110" s="5"/>
      <c r="B110" s="322">
        <v>2</v>
      </c>
      <c r="C110" s="265" t="s">
        <v>4</v>
      </c>
      <c r="D110" s="303" t="s">
        <v>195</v>
      </c>
      <c r="E110" s="332">
        <v>166</v>
      </c>
      <c r="F110" s="70">
        <v>26</v>
      </c>
      <c r="G110" s="117"/>
      <c r="H110" s="123"/>
    </row>
    <row r="111" spans="1:11" ht="15.75" x14ac:dyDescent="0.25">
      <c r="A111" s="5"/>
      <c r="B111" s="363"/>
      <c r="C111" s="265"/>
      <c r="D111" s="303"/>
      <c r="E111" s="332"/>
      <c r="F111" s="70"/>
      <c r="G111" s="114"/>
      <c r="H111" s="123"/>
    </row>
    <row r="112" spans="1:11" ht="15.75" x14ac:dyDescent="0.25">
      <c r="A112" s="5"/>
      <c r="B112" s="50"/>
      <c r="C112" s="265"/>
      <c r="D112" s="303"/>
      <c r="E112" s="304"/>
      <c r="F112" s="70"/>
      <c r="G112" s="114"/>
      <c r="H112" s="123"/>
    </row>
    <row r="113" spans="1:8" ht="15.75" x14ac:dyDescent="0.25">
      <c r="A113" s="61"/>
      <c r="B113" s="52"/>
      <c r="C113" s="308" t="s">
        <v>79</v>
      </c>
      <c r="D113" s="307" t="s">
        <v>44</v>
      </c>
      <c r="E113" s="56" t="s">
        <v>26</v>
      </c>
      <c r="F113" s="56" t="s">
        <v>32</v>
      </c>
      <c r="G113" s="117"/>
      <c r="H113" s="123"/>
    </row>
    <row r="114" spans="1:8" ht="15.75" x14ac:dyDescent="0.25">
      <c r="A114" s="5"/>
      <c r="B114" s="321">
        <v>1</v>
      </c>
      <c r="C114" s="265" t="s">
        <v>11</v>
      </c>
      <c r="D114" s="303" t="s">
        <v>193</v>
      </c>
      <c r="E114" s="299">
        <v>176</v>
      </c>
      <c r="F114" s="70">
        <v>30</v>
      </c>
      <c r="G114" s="117"/>
      <c r="H114" s="123"/>
    </row>
    <row r="115" spans="1:8" ht="15.75" x14ac:dyDescent="0.25">
      <c r="A115" s="5"/>
      <c r="B115" s="322">
        <v>2</v>
      </c>
      <c r="C115" s="265" t="s">
        <v>68</v>
      </c>
      <c r="D115" s="303" t="s">
        <v>103</v>
      </c>
      <c r="E115" s="299">
        <v>170</v>
      </c>
      <c r="F115" s="70">
        <v>26</v>
      </c>
      <c r="G115" s="117"/>
      <c r="H115" s="123"/>
    </row>
    <row r="116" spans="1:8" ht="15.75" x14ac:dyDescent="0.25">
      <c r="A116" s="5"/>
      <c r="B116" s="323">
        <v>3</v>
      </c>
      <c r="C116" s="265" t="s">
        <v>13</v>
      </c>
      <c r="D116" s="303" t="s">
        <v>9</v>
      </c>
      <c r="E116" s="330">
        <v>163</v>
      </c>
      <c r="F116" s="70">
        <v>23</v>
      </c>
      <c r="G116" s="117"/>
      <c r="H116" s="123"/>
    </row>
    <row r="117" spans="1:8" ht="15.75" x14ac:dyDescent="0.25">
      <c r="A117" s="5"/>
      <c r="B117" s="50">
        <v>4</v>
      </c>
      <c r="C117" s="265" t="s">
        <v>10</v>
      </c>
      <c r="D117" s="303" t="s">
        <v>9</v>
      </c>
      <c r="E117" s="330">
        <v>161</v>
      </c>
      <c r="F117" s="70">
        <v>21</v>
      </c>
      <c r="G117" s="117"/>
      <c r="H117" s="123"/>
    </row>
    <row r="118" spans="1:8" ht="15.75" x14ac:dyDescent="0.25">
      <c r="A118" s="5"/>
      <c r="B118" s="50">
        <v>5</v>
      </c>
      <c r="C118" s="265" t="s">
        <v>125</v>
      </c>
      <c r="D118" s="303" t="s">
        <v>196</v>
      </c>
      <c r="E118" s="330">
        <v>159</v>
      </c>
      <c r="F118" s="70">
        <v>20</v>
      </c>
      <c r="G118" s="117"/>
      <c r="H118" s="123"/>
    </row>
    <row r="119" spans="1:8" ht="15.75" x14ac:dyDescent="0.25">
      <c r="A119" s="5"/>
      <c r="B119" s="50">
        <v>6</v>
      </c>
      <c r="C119" s="265" t="s">
        <v>12</v>
      </c>
      <c r="D119" s="303" t="s">
        <v>9</v>
      </c>
      <c r="E119" s="330">
        <v>156</v>
      </c>
      <c r="F119" s="70">
        <v>19</v>
      </c>
      <c r="G119" s="117"/>
      <c r="H119" s="123"/>
    </row>
    <row r="120" spans="1:8" ht="15.75" x14ac:dyDescent="0.25">
      <c r="A120" s="5"/>
      <c r="B120" s="50">
        <v>7</v>
      </c>
      <c r="C120" s="265" t="s">
        <v>16</v>
      </c>
      <c r="D120" s="303" t="s">
        <v>194</v>
      </c>
      <c r="E120" s="299">
        <v>151</v>
      </c>
      <c r="F120" s="70">
        <v>18</v>
      </c>
      <c r="G120" s="117"/>
      <c r="H120" s="123"/>
    </row>
    <row r="121" spans="1:8" ht="15.75" x14ac:dyDescent="0.25">
      <c r="A121" s="5"/>
      <c r="B121" s="50">
        <v>8</v>
      </c>
      <c r="C121" s="265" t="s">
        <v>93</v>
      </c>
      <c r="D121" s="303" t="s">
        <v>196</v>
      </c>
      <c r="E121" s="299">
        <v>142</v>
      </c>
      <c r="F121" s="70">
        <v>17</v>
      </c>
      <c r="G121" s="117"/>
      <c r="H121" s="123"/>
    </row>
    <row r="122" spans="1:8" ht="15.75" x14ac:dyDescent="0.25">
      <c r="A122" s="5"/>
      <c r="B122" s="50">
        <v>9</v>
      </c>
      <c r="C122" s="297"/>
      <c r="D122" s="303"/>
      <c r="E122" s="299"/>
      <c r="F122" s="70">
        <v>16</v>
      </c>
      <c r="G122" s="117"/>
      <c r="H122" s="123"/>
    </row>
    <row r="123" spans="1:8" ht="24" x14ac:dyDescent="0.25">
      <c r="A123" s="61"/>
      <c r="B123" s="52"/>
      <c r="C123" s="306" t="s">
        <v>105</v>
      </c>
      <c r="D123" s="307" t="s">
        <v>44</v>
      </c>
      <c r="E123" s="56" t="s">
        <v>26</v>
      </c>
      <c r="F123" s="56" t="s">
        <v>32</v>
      </c>
      <c r="G123" s="117"/>
      <c r="H123" s="123"/>
    </row>
    <row r="124" spans="1:8" ht="15.75" x14ac:dyDescent="0.25">
      <c r="A124" s="5"/>
      <c r="B124" s="321">
        <v>1</v>
      </c>
      <c r="C124" s="265" t="s">
        <v>161</v>
      </c>
      <c r="D124" s="303" t="s">
        <v>197</v>
      </c>
      <c r="E124" s="299">
        <v>179</v>
      </c>
      <c r="F124" s="70">
        <v>30</v>
      </c>
      <c r="G124" s="117"/>
      <c r="H124" s="123"/>
    </row>
    <row r="125" spans="1:8" ht="15.75" x14ac:dyDescent="0.25">
      <c r="A125" s="5"/>
      <c r="B125" s="322">
        <v>2</v>
      </c>
      <c r="C125" s="265" t="s">
        <v>127</v>
      </c>
      <c r="D125" s="303" t="s">
        <v>197</v>
      </c>
      <c r="E125" s="330">
        <v>175</v>
      </c>
      <c r="F125" s="70">
        <v>26</v>
      </c>
      <c r="G125" s="117"/>
      <c r="H125" s="123"/>
    </row>
    <row r="126" spans="1:8" ht="15.75" x14ac:dyDescent="0.25">
      <c r="A126" s="5"/>
      <c r="B126" s="323">
        <v>3</v>
      </c>
      <c r="C126" s="265" t="s">
        <v>15</v>
      </c>
      <c r="D126" s="303" t="s">
        <v>197</v>
      </c>
      <c r="E126" s="330">
        <v>173</v>
      </c>
      <c r="F126" s="70">
        <v>23</v>
      </c>
      <c r="G126" s="117"/>
      <c r="H126" s="123"/>
    </row>
    <row r="127" spans="1:8" ht="15.75" x14ac:dyDescent="0.25">
      <c r="A127" s="5"/>
      <c r="B127" s="50">
        <v>4</v>
      </c>
      <c r="C127" s="265" t="s">
        <v>162</v>
      </c>
      <c r="D127" s="303" t="s">
        <v>197</v>
      </c>
      <c r="E127" s="299">
        <v>172</v>
      </c>
      <c r="F127" s="70">
        <v>21</v>
      </c>
      <c r="G127" s="335"/>
      <c r="H127" s="123"/>
    </row>
    <row r="128" spans="1:8" ht="15.75" x14ac:dyDescent="0.25">
      <c r="A128" s="5"/>
      <c r="B128" s="94">
        <v>5</v>
      </c>
      <c r="C128" s="265" t="s">
        <v>165</v>
      </c>
      <c r="D128" s="303" t="s">
        <v>195</v>
      </c>
      <c r="E128" s="330">
        <v>168</v>
      </c>
      <c r="F128" s="70">
        <v>20</v>
      </c>
      <c r="G128" s="335"/>
      <c r="H128" s="123"/>
    </row>
    <row r="129" spans="1:8" ht="15.75" x14ac:dyDescent="0.25">
      <c r="A129" s="5"/>
      <c r="B129" s="50">
        <v>6</v>
      </c>
      <c r="C129" s="265" t="s">
        <v>131</v>
      </c>
      <c r="D129" s="303" t="s">
        <v>197</v>
      </c>
      <c r="E129" s="299">
        <v>163</v>
      </c>
      <c r="F129" s="70">
        <v>19</v>
      </c>
      <c r="G129" s="117"/>
      <c r="H129" s="123"/>
    </row>
    <row r="130" spans="1:8" ht="15.75" x14ac:dyDescent="0.25">
      <c r="A130" s="5"/>
      <c r="B130" s="94">
        <v>7</v>
      </c>
      <c r="C130" s="265" t="s">
        <v>3</v>
      </c>
      <c r="D130" s="303" t="s">
        <v>193</v>
      </c>
      <c r="E130" s="330">
        <v>156</v>
      </c>
      <c r="F130" s="70">
        <v>18</v>
      </c>
      <c r="G130" s="117"/>
      <c r="H130" s="123"/>
    </row>
    <row r="131" spans="1:8" ht="15.75" x14ac:dyDescent="0.25">
      <c r="A131" s="5"/>
      <c r="B131" s="50">
        <v>8</v>
      </c>
      <c r="C131" s="265" t="s">
        <v>168</v>
      </c>
      <c r="D131" s="303" t="s">
        <v>224</v>
      </c>
      <c r="E131" s="299">
        <v>155</v>
      </c>
      <c r="F131" s="70">
        <v>17</v>
      </c>
      <c r="G131" s="117"/>
      <c r="H131" s="123"/>
    </row>
    <row r="132" spans="1:8" ht="15.75" x14ac:dyDescent="0.25">
      <c r="A132" s="5"/>
      <c r="B132" s="50"/>
      <c r="C132" s="297"/>
      <c r="D132" s="303" t="s">
        <v>24</v>
      </c>
      <c r="E132" s="304"/>
      <c r="F132" s="70"/>
      <c r="G132" s="117"/>
      <c r="H132" s="123"/>
    </row>
    <row r="133" spans="1:8" ht="24" x14ac:dyDescent="0.25">
      <c r="A133" s="61"/>
      <c r="B133" s="54"/>
      <c r="C133" s="309" t="s">
        <v>106</v>
      </c>
      <c r="D133" s="307" t="s">
        <v>44</v>
      </c>
      <c r="E133" s="56" t="s">
        <v>26</v>
      </c>
      <c r="F133" s="56" t="s">
        <v>32</v>
      </c>
      <c r="G133" s="117"/>
      <c r="H133" s="123"/>
    </row>
    <row r="134" spans="1:8" ht="15.75" x14ac:dyDescent="0.25">
      <c r="A134" s="5"/>
      <c r="B134" s="321">
        <v>1</v>
      </c>
      <c r="C134" s="265" t="s">
        <v>88</v>
      </c>
      <c r="D134" s="303" t="s">
        <v>193</v>
      </c>
      <c r="E134" s="300">
        <v>193</v>
      </c>
      <c r="F134" s="70">
        <v>30</v>
      </c>
      <c r="G134" s="316"/>
      <c r="H134" s="123"/>
    </row>
    <row r="135" spans="1:8" ht="15.75" x14ac:dyDescent="0.25">
      <c r="A135" s="5"/>
      <c r="B135" s="322">
        <v>2</v>
      </c>
      <c r="C135" s="265" t="s">
        <v>118</v>
      </c>
      <c r="D135" s="303" t="s">
        <v>89</v>
      </c>
      <c r="E135" s="300">
        <v>191</v>
      </c>
      <c r="F135" s="70">
        <v>26</v>
      </c>
      <c r="G135" s="316"/>
      <c r="H135" s="123"/>
    </row>
    <row r="136" spans="1:8" ht="15.75" x14ac:dyDescent="0.25">
      <c r="A136" s="5"/>
      <c r="B136" s="323">
        <v>3</v>
      </c>
      <c r="C136" s="265" t="s">
        <v>92</v>
      </c>
      <c r="D136" s="303" t="s">
        <v>74</v>
      </c>
      <c r="E136" s="300">
        <v>189</v>
      </c>
      <c r="F136" s="70">
        <v>23</v>
      </c>
      <c r="G136" s="117"/>
      <c r="H136" s="123"/>
    </row>
    <row r="137" spans="1:8" ht="15.75" x14ac:dyDescent="0.25">
      <c r="A137" s="5"/>
      <c r="B137" s="96">
        <v>4</v>
      </c>
      <c r="C137" s="265" t="s">
        <v>22</v>
      </c>
      <c r="D137" s="303" t="s">
        <v>196</v>
      </c>
      <c r="E137" s="300">
        <v>186</v>
      </c>
      <c r="F137" s="70">
        <v>21</v>
      </c>
      <c r="G137" s="117"/>
      <c r="H137" s="123"/>
    </row>
    <row r="138" spans="1:8" ht="15.75" x14ac:dyDescent="0.25">
      <c r="A138" s="5"/>
      <c r="B138" s="50">
        <v>5</v>
      </c>
      <c r="C138" s="265" t="s">
        <v>114</v>
      </c>
      <c r="D138" s="303" t="s">
        <v>194</v>
      </c>
      <c r="E138" s="332">
        <v>184</v>
      </c>
      <c r="F138" s="70">
        <v>20</v>
      </c>
      <c r="G138" s="117"/>
      <c r="H138" s="123"/>
    </row>
    <row r="139" spans="1:8" ht="15.75" x14ac:dyDescent="0.25">
      <c r="A139" s="5"/>
      <c r="B139" s="96">
        <v>6</v>
      </c>
      <c r="C139" s="265" t="s">
        <v>33</v>
      </c>
      <c r="D139" s="303" t="s">
        <v>9</v>
      </c>
      <c r="E139" s="300">
        <v>183</v>
      </c>
      <c r="F139" s="70">
        <v>19</v>
      </c>
      <c r="G139" s="117"/>
      <c r="H139" s="123"/>
    </row>
    <row r="140" spans="1:8" ht="15.75" x14ac:dyDescent="0.25">
      <c r="A140" s="5"/>
      <c r="B140" s="50">
        <v>7</v>
      </c>
      <c r="C140" s="265" t="s">
        <v>71</v>
      </c>
      <c r="D140" s="303" t="s">
        <v>74</v>
      </c>
      <c r="E140" s="362">
        <v>182</v>
      </c>
      <c r="F140" s="70">
        <v>18</v>
      </c>
      <c r="G140" s="117"/>
      <c r="H140" s="123"/>
    </row>
    <row r="141" spans="1:8" ht="15.75" x14ac:dyDescent="0.25">
      <c r="A141" s="5"/>
      <c r="B141" s="96">
        <v>8</v>
      </c>
      <c r="C141" s="268" t="s">
        <v>149</v>
      </c>
      <c r="D141" s="303" t="s">
        <v>103</v>
      </c>
      <c r="E141" s="362">
        <v>182</v>
      </c>
      <c r="F141" s="70">
        <v>17</v>
      </c>
      <c r="G141" s="117"/>
      <c r="H141" s="123"/>
    </row>
    <row r="142" spans="1:8" ht="15.75" x14ac:dyDescent="0.25">
      <c r="A142" s="5"/>
      <c r="B142" s="50">
        <v>9</v>
      </c>
      <c r="C142" s="268" t="s">
        <v>21</v>
      </c>
      <c r="D142" s="303" t="s">
        <v>9</v>
      </c>
      <c r="E142" s="350">
        <v>182</v>
      </c>
      <c r="F142" s="70">
        <v>16</v>
      </c>
      <c r="G142" s="117"/>
      <c r="H142" s="123"/>
    </row>
    <row r="143" spans="1:8" ht="15.75" x14ac:dyDescent="0.25">
      <c r="A143" s="5"/>
      <c r="B143" s="96">
        <v>10</v>
      </c>
      <c r="C143" s="265" t="s">
        <v>72</v>
      </c>
      <c r="D143" s="303" t="s">
        <v>74</v>
      </c>
      <c r="E143" s="300">
        <v>181</v>
      </c>
      <c r="F143" s="70">
        <v>15</v>
      </c>
      <c r="G143" s="117"/>
      <c r="H143" s="123"/>
    </row>
    <row r="144" spans="1:8" ht="15.75" x14ac:dyDescent="0.25">
      <c r="A144" s="5"/>
      <c r="B144" s="50">
        <v>11</v>
      </c>
      <c r="C144" s="265" t="s">
        <v>95</v>
      </c>
      <c r="D144" s="303" t="s">
        <v>193</v>
      </c>
      <c r="E144" s="300">
        <v>168</v>
      </c>
      <c r="F144" s="70">
        <v>14</v>
      </c>
      <c r="G144" s="117"/>
      <c r="H144" s="123"/>
    </row>
    <row r="145" spans="1:8" ht="15.75" x14ac:dyDescent="0.25">
      <c r="A145" s="5"/>
      <c r="B145" s="96">
        <v>12</v>
      </c>
      <c r="C145" s="268" t="s">
        <v>39</v>
      </c>
      <c r="D145" s="303" t="s">
        <v>74</v>
      </c>
      <c r="E145" s="300">
        <v>165</v>
      </c>
      <c r="F145" s="70">
        <v>13</v>
      </c>
      <c r="G145" s="117"/>
      <c r="H145" s="123"/>
    </row>
    <row r="146" spans="1:8" ht="15.75" x14ac:dyDescent="0.25">
      <c r="A146" s="61"/>
      <c r="B146" s="53"/>
      <c r="C146" s="308" t="s">
        <v>84</v>
      </c>
      <c r="D146" s="307" t="s">
        <v>44</v>
      </c>
      <c r="E146" s="56" t="s">
        <v>26</v>
      </c>
      <c r="F146" s="56" t="s">
        <v>32</v>
      </c>
      <c r="G146" s="117"/>
      <c r="H146" s="123"/>
    </row>
    <row r="147" spans="1:8" ht="15.75" x14ac:dyDescent="0.25">
      <c r="A147" s="5"/>
      <c r="B147" s="321">
        <v>1</v>
      </c>
      <c r="C147" s="265" t="s">
        <v>37</v>
      </c>
      <c r="D147" s="303" t="s">
        <v>89</v>
      </c>
      <c r="E147" s="300">
        <v>182</v>
      </c>
      <c r="F147" s="70">
        <v>30</v>
      </c>
      <c r="G147" s="117"/>
      <c r="H147" s="123"/>
    </row>
    <row r="148" spans="1:8" ht="15.75" x14ac:dyDescent="0.25">
      <c r="A148" s="5"/>
      <c r="B148" s="322">
        <v>2</v>
      </c>
      <c r="C148" s="265" t="s">
        <v>23</v>
      </c>
      <c r="D148" s="303" t="s">
        <v>103</v>
      </c>
      <c r="E148" s="332">
        <v>181</v>
      </c>
      <c r="F148" s="70">
        <v>26</v>
      </c>
      <c r="G148" s="117"/>
      <c r="H148" s="123"/>
    </row>
    <row r="149" spans="1:8" ht="15.75" x14ac:dyDescent="0.25">
      <c r="A149" s="5"/>
      <c r="B149" s="323">
        <v>3</v>
      </c>
      <c r="C149" s="265" t="s">
        <v>19</v>
      </c>
      <c r="D149" s="303" t="s">
        <v>89</v>
      </c>
      <c r="E149" s="350">
        <v>177</v>
      </c>
      <c r="F149" s="70">
        <v>23</v>
      </c>
      <c r="G149" s="117"/>
      <c r="H149" s="123"/>
    </row>
    <row r="150" spans="1:8" ht="15.75" x14ac:dyDescent="0.25">
      <c r="A150" s="5"/>
      <c r="B150" s="50">
        <v>4</v>
      </c>
      <c r="C150" s="265" t="s">
        <v>18</v>
      </c>
      <c r="D150" s="303" t="s">
        <v>103</v>
      </c>
      <c r="E150" s="350">
        <v>177</v>
      </c>
      <c r="F150" s="70">
        <v>21</v>
      </c>
      <c r="G150" s="117"/>
      <c r="H150" s="123"/>
    </row>
    <row r="151" spans="1:8" ht="15.75" x14ac:dyDescent="0.25">
      <c r="A151" s="5"/>
      <c r="B151" s="96">
        <v>5</v>
      </c>
      <c r="C151" s="265" t="s">
        <v>100</v>
      </c>
      <c r="D151" s="14" t="s">
        <v>89</v>
      </c>
      <c r="E151" s="300">
        <v>176</v>
      </c>
      <c r="F151" s="70">
        <v>20</v>
      </c>
      <c r="G151" s="117"/>
      <c r="H151" s="123"/>
    </row>
    <row r="152" spans="1:8" ht="15.75" x14ac:dyDescent="0.25">
      <c r="A152" s="5"/>
      <c r="B152" s="50">
        <v>6</v>
      </c>
      <c r="C152" s="344" t="s">
        <v>113</v>
      </c>
      <c r="D152" s="345" t="s">
        <v>223</v>
      </c>
      <c r="E152" s="258">
        <v>168</v>
      </c>
      <c r="F152" s="70">
        <v>19</v>
      </c>
      <c r="G152" s="117"/>
      <c r="H152" s="123"/>
    </row>
    <row r="153" spans="1:8" ht="15.75" x14ac:dyDescent="0.25">
      <c r="A153" s="5"/>
      <c r="B153" s="50">
        <v>7</v>
      </c>
      <c r="C153" s="265" t="s">
        <v>187</v>
      </c>
      <c r="D153" s="303" t="s">
        <v>163</v>
      </c>
      <c r="E153" s="332">
        <v>138</v>
      </c>
      <c r="F153" s="36">
        <v>18</v>
      </c>
      <c r="G153" s="117"/>
      <c r="H153" s="123"/>
    </row>
    <row r="154" spans="1:8" ht="12.75" x14ac:dyDescent="0.2">
      <c r="A154" s="343"/>
      <c r="B154" s="94"/>
      <c r="C154" s="265"/>
      <c r="D154" s="303"/>
      <c r="E154" s="332"/>
      <c r="F154" s="258"/>
    </row>
    <row r="155" spans="1:8" ht="12.75" x14ac:dyDescent="0.2">
      <c r="A155"/>
    </row>
    <row r="172" ht="24" customHeight="1" x14ac:dyDescent="0.25"/>
    <row r="173" ht="24" customHeight="1" x14ac:dyDescent="0.25"/>
  </sheetData>
  <sortState ref="C142:D142">
    <sortCondition ref="C141"/>
  </sortState>
  <phoneticPr fontId="3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opLeftCell="A16" zoomScaleNormal="100" workbookViewId="0">
      <selection activeCell="L11" sqref="L11"/>
    </sheetView>
  </sheetViews>
  <sheetFormatPr defaultRowHeight="18" x14ac:dyDescent="0.25"/>
  <cols>
    <col min="1" max="1" width="3.42578125" customWidth="1"/>
    <col min="2" max="2" width="7.7109375" customWidth="1"/>
    <col min="3" max="3" width="26" style="173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77" customWidth="1"/>
    <col min="10" max="10" width="12.5703125" customWidth="1"/>
    <col min="11" max="11" width="11.5703125" style="117" customWidth="1"/>
    <col min="12" max="12" width="8.7109375" style="174" customWidth="1"/>
    <col min="13" max="13" width="3.140625" style="174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 x14ac:dyDescent="0.25">
      <c r="A1" s="62"/>
      <c r="B1" s="63"/>
      <c r="C1" s="64" t="s">
        <v>241</v>
      </c>
      <c r="D1" s="68"/>
      <c r="E1" s="65"/>
      <c r="F1" s="66"/>
      <c r="G1" s="67"/>
      <c r="H1" s="67"/>
      <c r="I1" s="67"/>
      <c r="J1" s="69"/>
      <c r="K1" s="112"/>
      <c r="L1" s="118"/>
      <c r="M1"/>
    </row>
    <row r="2" spans="1:13" ht="16.5" x14ac:dyDescent="0.25">
      <c r="A2" s="259"/>
      <c r="B2" s="260"/>
      <c r="C2" s="30"/>
      <c r="D2" s="150"/>
      <c r="E2" s="261"/>
      <c r="F2" s="262"/>
      <c r="G2" s="263"/>
      <c r="H2" s="263"/>
      <c r="I2" s="263"/>
      <c r="J2" s="264"/>
      <c r="K2" s="114"/>
      <c r="L2" s="120"/>
      <c r="M2"/>
    </row>
    <row r="3" spans="1:13" ht="18" customHeight="1" x14ac:dyDescent="0.25">
      <c r="A3" s="78"/>
      <c r="B3" s="79" t="s">
        <v>119</v>
      </c>
      <c r="C3" s="80"/>
      <c r="D3" s="81"/>
      <c r="E3" s="82" t="s">
        <v>242</v>
      </c>
      <c r="F3" s="82"/>
      <c r="G3" s="83"/>
      <c r="H3" s="83"/>
      <c r="I3" s="84" t="s">
        <v>243</v>
      </c>
      <c r="J3" s="85"/>
      <c r="K3" s="113"/>
      <c r="L3" s="119"/>
      <c r="M3"/>
    </row>
    <row r="4" spans="1:13" ht="22.5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227"/>
      <c r="L4" s="123"/>
      <c r="M4"/>
    </row>
    <row r="5" spans="1:13" ht="15.75" x14ac:dyDescent="0.25">
      <c r="A5" s="37">
        <v>1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83" t="s">
        <v>26</v>
      </c>
      <c r="J5" s="353" t="s">
        <v>222</v>
      </c>
      <c r="K5" s="356" t="s">
        <v>232</v>
      </c>
      <c r="L5" s="120"/>
      <c r="M5"/>
    </row>
    <row r="6" spans="1:13" ht="15.75" x14ac:dyDescent="0.25">
      <c r="A6" s="5">
        <v>1</v>
      </c>
      <c r="B6" s="50"/>
      <c r="C6" s="95" t="s">
        <v>174</v>
      </c>
      <c r="D6" s="14" t="s">
        <v>89</v>
      </c>
      <c r="E6" s="11">
        <v>5</v>
      </c>
      <c r="F6" s="13">
        <v>89</v>
      </c>
      <c r="G6" s="13">
        <v>86</v>
      </c>
      <c r="H6" s="13"/>
      <c r="I6" s="354">
        <f t="shared" ref="I6:I10" si="0">SUM(F6:H6)</f>
        <v>175</v>
      </c>
      <c r="J6" s="36">
        <f>SUM(E6,I6)</f>
        <v>180</v>
      </c>
      <c r="K6" s="358">
        <v>180</v>
      </c>
      <c r="L6" s="120">
        <f>SUM(K6:K10)</f>
        <v>550</v>
      </c>
      <c r="M6"/>
    </row>
    <row r="7" spans="1:13" ht="15.75" x14ac:dyDescent="0.25">
      <c r="A7" s="5">
        <v>1</v>
      </c>
      <c r="B7" s="50"/>
      <c r="C7" s="26" t="s">
        <v>37</v>
      </c>
      <c r="D7" s="14" t="s">
        <v>89</v>
      </c>
      <c r="E7" s="11">
        <v>5</v>
      </c>
      <c r="F7" s="13">
        <v>84</v>
      </c>
      <c r="G7" s="13">
        <v>89</v>
      </c>
      <c r="H7" s="13"/>
      <c r="I7" s="354">
        <f t="shared" si="0"/>
        <v>173</v>
      </c>
      <c r="J7" s="36">
        <f t="shared" ref="J7:J10" si="1">SUM(E7,I7)</f>
        <v>178</v>
      </c>
      <c r="K7" s="358"/>
      <c r="L7" s="120"/>
      <c r="M7"/>
    </row>
    <row r="8" spans="1:13" ht="15.75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90</v>
      </c>
      <c r="G8" s="16">
        <v>89</v>
      </c>
      <c r="H8" s="16"/>
      <c r="I8" s="354">
        <f t="shared" si="0"/>
        <v>179</v>
      </c>
      <c r="J8" s="36">
        <f t="shared" si="1"/>
        <v>184</v>
      </c>
      <c r="K8" s="358">
        <v>184</v>
      </c>
      <c r="L8" s="120"/>
      <c r="M8"/>
    </row>
    <row r="9" spans="1:13" ht="15.75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92</v>
      </c>
      <c r="G9" s="15">
        <v>94</v>
      </c>
      <c r="H9" s="15"/>
      <c r="I9" s="354">
        <f t="shared" si="0"/>
        <v>186</v>
      </c>
      <c r="J9" s="36">
        <f t="shared" si="1"/>
        <v>186</v>
      </c>
      <c r="K9" s="358">
        <v>186</v>
      </c>
      <c r="L9" s="120"/>
      <c r="M9"/>
    </row>
    <row r="10" spans="1:13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354">
        <f t="shared" si="0"/>
        <v>0</v>
      </c>
      <c r="J10" s="36">
        <f t="shared" si="1"/>
        <v>0</v>
      </c>
      <c r="K10" s="358"/>
      <c r="L10" s="120"/>
      <c r="M10"/>
    </row>
    <row r="11" spans="1:13" ht="15.75" x14ac:dyDescent="0.25">
      <c r="A11" s="37">
        <v>2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83" t="s">
        <v>26</v>
      </c>
      <c r="J11" s="353" t="s">
        <v>222</v>
      </c>
      <c r="K11" s="359" t="s">
        <v>232</v>
      </c>
      <c r="L11" s="121"/>
      <c r="M11"/>
    </row>
    <row r="12" spans="1:13" ht="15.75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81</v>
      </c>
      <c r="G12" s="13">
        <v>88</v>
      </c>
      <c r="H12" s="13"/>
      <c r="I12" s="354">
        <f t="shared" ref="I12:I16" si="2">SUM(F12:H12)</f>
        <v>169</v>
      </c>
      <c r="J12" s="36">
        <f>SUM(E12,I12)</f>
        <v>177</v>
      </c>
      <c r="K12" s="358">
        <v>177</v>
      </c>
      <c r="L12" s="120">
        <f>SUM(K12:K16)</f>
        <v>522</v>
      </c>
      <c r="M12"/>
    </row>
    <row r="13" spans="1:13" ht="15.75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83</v>
      </c>
      <c r="G13" s="15">
        <v>86</v>
      </c>
      <c r="H13" s="15"/>
      <c r="I13" s="354">
        <f t="shared" si="2"/>
        <v>169</v>
      </c>
      <c r="J13" s="36">
        <f t="shared" ref="J13:J16" si="3">SUM(E13,I13)</f>
        <v>174</v>
      </c>
      <c r="K13" s="358"/>
      <c r="L13" s="120"/>
      <c r="M13"/>
    </row>
    <row r="14" spans="1:13" ht="15.75" x14ac:dyDescent="0.25">
      <c r="A14" s="5">
        <v>2</v>
      </c>
      <c r="B14" s="51"/>
      <c r="C14" s="26" t="s">
        <v>18</v>
      </c>
      <c r="D14" s="14" t="s">
        <v>103</v>
      </c>
      <c r="E14" s="11">
        <v>5</v>
      </c>
      <c r="F14" s="15">
        <v>82</v>
      </c>
      <c r="G14" s="15">
        <v>87</v>
      </c>
      <c r="H14" s="15"/>
      <c r="I14" s="354">
        <f t="shared" si="2"/>
        <v>169</v>
      </c>
      <c r="J14" s="36">
        <f t="shared" si="3"/>
        <v>174</v>
      </c>
      <c r="K14" s="358">
        <v>174</v>
      </c>
      <c r="L14" s="120"/>
      <c r="M14"/>
    </row>
    <row r="15" spans="1:13" ht="15.75" x14ac:dyDescent="0.25">
      <c r="A15" s="5">
        <v>2</v>
      </c>
      <c r="B15" s="50"/>
      <c r="C15" s="97" t="s">
        <v>149</v>
      </c>
      <c r="D15" s="14" t="s">
        <v>103</v>
      </c>
      <c r="E15" s="11">
        <v>0</v>
      </c>
      <c r="F15" s="15">
        <v>88</v>
      </c>
      <c r="G15" s="15">
        <v>83</v>
      </c>
      <c r="H15" s="15"/>
      <c r="I15" s="354">
        <f t="shared" si="2"/>
        <v>171</v>
      </c>
      <c r="J15" s="36">
        <f t="shared" si="3"/>
        <v>171</v>
      </c>
      <c r="K15" s="358">
        <v>171</v>
      </c>
      <c r="L15" s="120"/>
      <c r="M15"/>
    </row>
    <row r="16" spans="1:13" ht="15.75" x14ac:dyDescent="0.25">
      <c r="A16" s="5">
        <v>2</v>
      </c>
      <c r="B16" s="101"/>
      <c r="C16" s="108"/>
      <c r="D16" s="99" t="s">
        <v>103</v>
      </c>
      <c r="E16" s="11"/>
      <c r="F16" s="15"/>
      <c r="G16" s="15"/>
      <c r="H16" s="15"/>
      <c r="I16" s="354">
        <f t="shared" si="2"/>
        <v>0</v>
      </c>
      <c r="J16" s="36">
        <f t="shared" si="3"/>
        <v>0</v>
      </c>
      <c r="K16" s="358"/>
      <c r="L16" s="120"/>
      <c r="M16"/>
    </row>
    <row r="17" spans="1:13" ht="15.75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83" t="s">
        <v>26</v>
      </c>
      <c r="J17" s="353" t="s">
        <v>222</v>
      </c>
      <c r="K17" s="358" t="s">
        <v>232</v>
      </c>
      <c r="L17" s="120"/>
      <c r="M17"/>
    </row>
    <row r="18" spans="1:13" ht="15.75" x14ac:dyDescent="0.25">
      <c r="A18" s="5">
        <v>3</v>
      </c>
      <c r="B18" s="50"/>
      <c r="C18" s="26" t="s">
        <v>39</v>
      </c>
      <c r="D18" s="14" t="s">
        <v>74</v>
      </c>
      <c r="E18" s="11">
        <v>0</v>
      </c>
      <c r="F18" s="15">
        <v>81</v>
      </c>
      <c r="G18" s="15">
        <v>80</v>
      </c>
      <c r="H18" s="15"/>
      <c r="I18" s="354">
        <f t="shared" ref="I18:I23" si="4">SUM(F18:H18)</f>
        <v>161</v>
      </c>
      <c r="J18" s="36">
        <f>SUM(E18,I18)</f>
        <v>161</v>
      </c>
      <c r="K18" s="358"/>
      <c r="L18" s="120">
        <f>SUM(K18:K23)</f>
        <v>552</v>
      </c>
      <c r="M18"/>
    </row>
    <row r="19" spans="1:13" ht="17.45" customHeight="1" x14ac:dyDescent="0.25">
      <c r="A19" s="5">
        <v>3</v>
      </c>
      <c r="B19" s="51"/>
      <c r="C19" s="26" t="s">
        <v>71</v>
      </c>
      <c r="D19" s="14" t="s">
        <v>74</v>
      </c>
      <c r="E19" s="11">
        <v>0</v>
      </c>
      <c r="F19" s="15">
        <v>87</v>
      </c>
      <c r="G19" s="15">
        <v>93</v>
      </c>
      <c r="H19" s="15"/>
      <c r="I19" s="354">
        <f t="shared" si="4"/>
        <v>180</v>
      </c>
      <c r="J19" s="36">
        <f t="shared" ref="J19:J23" si="5">SUM(E19,I19)</f>
        <v>180</v>
      </c>
      <c r="K19" s="358">
        <v>180</v>
      </c>
      <c r="L19" s="120"/>
      <c r="M19"/>
    </row>
    <row r="20" spans="1:13" ht="15.75" x14ac:dyDescent="0.25">
      <c r="A20" s="5">
        <v>3</v>
      </c>
      <c r="B20" s="51"/>
      <c r="C20" s="26" t="s">
        <v>92</v>
      </c>
      <c r="D20" s="14" t="s">
        <v>74</v>
      </c>
      <c r="E20" s="11">
        <v>0</v>
      </c>
      <c r="F20" s="15">
        <v>95</v>
      </c>
      <c r="G20" s="15">
        <v>95</v>
      </c>
      <c r="H20" s="15"/>
      <c r="I20" s="354">
        <f t="shared" si="4"/>
        <v>190</v>
      </c>
      <c r="J20" s="36">
        <f t="shared" si="5"/>
        <v>190</v>
      </c>
      <c r="K20" s="358">
        <v>190</v>
      </c>
      <c r="L20" s="120"/>
      <c r="M20"/>
    </row>
    <row r="21" spans="1:13" ht="15.75" x14ac:dyDescent="0.25">
      <c r="A21" s="5">
        <v>3</v>
      </c>
      <c r="B21" s="51"/>
      <c r="C21" s="26" t="s">
        <v>72</v>
      </c>
      <c r="D21" s="14" t="s">
        <v>74</v>
      </c>
      <c r="E21" s="11">
        <v>0</v>
      </c>
      <c r="F21" s="32">
        <v>94</v>
      </c>
      <c r="G21" s="32">
        <v>88</v>
      </c>
      <c r="H21" s="32"/>
      <c r="I21" s="354">
        <f t="shared" si="4"/>
        <v>182</v>
      </c>
      <c r="J21" s="36">
        <f t="shared" si="5"/>
        <v>182</v>
      </c>
      <c r="K21" s="358">
        <v>182</v>
      </c>
      <c r="L21" s="120"/>
      <c r="M21"/>
    </row>
    <row r="22" spans="1:13" ht="15.75" x14ac:dyDescent="0.25">
      <c r="A22" s="5">
        <v>3</v>
      </c>
      <c r="B22" s="50"/>
      <c r="C22" s="26" t="s">
        <v>168</v>
      </c>
      <c r="D22" s="14" t="s">
        <v>74</v>
      </c>
      <c r="E22" s="11">
        <v>8</v>
      </c>
      <c r="F22" s="16"/>
      <c r="G22" s="16"/>
      <c r="H22" s="16"/>
      <c r="I22" s="354">
        <f t="shared" si="4"/>
        <v>0</v>
      </c>
      <c r="J22" s="36">
        <f t="shared" si="5"/>
        <v>8</v>
      </c>
      <c r="K22" s="358"/>
      <c r="L22" s="120"/>
      <c r="M22"/>
    </row>
    <row r="23" spans="1:13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354">
        <f t="shared" si="4"/>
        <v>0</v>
      </c>
      <c r="J23" s="36">
        <f t="shared" si="5"/>
        <v>0</v>
      </c>
      <c r="K23" s="358"/>
      <c r="L23" s="120"/>
      <c r="M23"/>
    </row>
    <row r="24" spans="1:13" ht="15.75" x14ac:dyDescent="0.25">
      <c r="A24" s="37">
        <v>4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83" t="s">
        <v>26</v>
      </c>
      <c r="J24" s="353" t="s">
        <v>222</v>
      </c>
      <c r="K24" s="358" t="s">
        <v>232</v>
      </c>
      <c r="L24" s="120"/>
      <c r="M24"/>
    </row>
    <row r="25" spans="1:13" ht="15.75" x14ac:dyDescent="0.25">
      <c r="A25" s="5">
        <v>4</v>
      </c>
      <c r="B25" s="94"/>
      <c r="C25" s="26" t="s">
        <v>22</v>
      </c>
      <c r="D25" s="14" t="s">
        <v>97</v>
      </c>
      <c r="E25" s="11">
        <v>0</v>
      </c>
      <c r="F25" s="16">
        <v>93</v>
      </c>
      <c r="G25" s="15">
        <v>92</v>
      </c>
      <c r="H25" s="15"/>
      <c r="I25" s="354">
        <f t="shared" ref="I25:I30" si="6">SUM(F25:H25)</f>
        <v>185</v>
      </c>
      <c r="J25" s="36">
        <f>SUM(E25,I25)</f>
        <v>185</v>
      </c>
      <c r="K25" s="358">
        <v>185</v>
      </c>
      <c r="L25" s="120">
        <f>SUM(K25:K30)</f>
        <v>460</v>
      </c>
      <c r="M25"/>
    </row>
    <row r="26" spans="1:13" ht="15.75" x14ac:dyDescent="0.25">
      <c r="A26" s="5">
        <v>4</v>
      </c>
      <c r="B26" s="50"/>
      <c r="C26" s="26" t="s">
        <v>93</v>
      </c>
      <c r="D26" s="14" t="s">
        <v>97</v>
      </c>
      <c r="E26" s="11">
        <v>8</v>
      </c>
      <c r="F26" s="16">
        <v>75</v>
      </c>
      <c r="G26" s="15">
        <v>75</v>
      </c>
      <c r="H26" s="15"/>
      <c r="I26" s="354">
        <f t="shared" si="6"/>
        <v>150</v>
      </c>
      <c r="J26" s="36">
        <f t="shared" ref="J26:J30" si="7">SUM(E26,I26)</f>
        <v>158</v>
      </c>
      <c r="K26" s="358">
        <v>158</v>
      </c>
      <c r="L26" s="120"/>
      <c r="M26"/>
    </row>
    <row r="27" spans="1:13" ht="15.75" x14ac:dyDescent="0.2">
      <c r="A27" s="5">
        <v>4</v>
      </c>
      <c r="B27" s="50"/>
      <c r="C27" s="26" t="s">
        <v>245</v>
      </c>
      <c r="D27" s="14" t="s">
        <v>97</v>
      </c>
      <c r="E27" s="11">
        <v>8</v>
      </c>
      <c r="F27" s="16">
        <v>65</v>
      </c>
      <c r="G27" s="16">
        <v>44</v>
      </c>
      <c r="H27" s="16"/>
      <c r="I27" s="354">
        <f t="shared" si="6"/>
        <v>109</v>
      </c>
      <c r="J27" s="36">
        <f t="shared" si="7"/>
        <v>117</v>
      </c>
      <c r="K27" s="358">
        <v>117</v>
      </c>
      <c r="L27" s="125"/>
      <c r="M27"/>
    </row>
    <row r="28" spans="1:13" ht="15.75" x14ac:dyDescent="0.2">
      <c r="A28" s="5">
        <v>4</v>
      </c>
      <c r="B28" s="50"/>
      <c r="C28" s="26" t="s">
        <v>125</v>
      </c>
      <c r="D28" s="14" t="s">
        <v>97</v>
      </c>
      <c r="E28" s="11">
        <v>8</v>
      </c>
      <c r="F28" s="13"/>
      <c r="G28" s="13"/>
      <c r="H28" s="13"/>
      <c r="I28" s="354">
        <f t="shared" si="6"/>
        <v>0</v>
      </c>
      <c r="J28" s="36">
        <f t="shared" si="7"/>
        <v>8</v>
      </c>
      <c r="K28" s="358"/>
      <c r="L28" s="125"/>
      <c r="M28"/>
    </row>
    <row r="29" spans="1:13" ht="15.75" x14ac:dyDescent="0.25">
      <c r="A29" s="5">
        <v>4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354">
        <f t="shared" si="6"/>
        <v>0</v>
      </c>
      <c r="J29" s="36">
        <f t="shared" si="7"/>
        <v>8</v>
      </c>
      <c r="K29" s="358"/>
      <c r="L29" s="120"/>
      <c r="M29"/>
    </row>
    <row r="30" spans="1:13" ht="15.75" x14ac:dyDescent="0.25">
      <c r="A30" s="5">
        <v>4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354">
        <f t="shared" si="6"/>
        <v>0</v>
      </c>
      <c r="J30" s="36">
        <f t="shared" si="7"/>
        <v>8</v>
      </c>
      <c r="K30" s="360"/>
      <c r="L30" s="120"/>
      <c r="M30"/>
    </row>
    <row r="31" spans="1:13" ht="15.75" x14ac:dyDescent="0.25">
      <c r="A31" s="37">
        <v>5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83" t="s">
        <v>26</v>
      </c>
      <c r="J31" s="353" t="s">
        <v>222</v>
      </c>
      <c r="K31" s="358" t="s">
        <v>232</v>
      </c>
      <c r="L31" s="120"/>
      <c r="M31"/>
    </row>
    <row r="32" spans="1:13" ht="15.75" x14ac:dyDescent="0.25">
      <c r="A32" s="5">
        <v>5</v>
      </c>
      <c r="B32" s="50"/>
      <c r="C32" s="26" t="s">
        <v>7</v>
      </c>
      <c r="D32" s="14" t="s">
        <v>34</v>
      </c>
      <c r="E32" s="11">
        <v>8</v>
      </c>
      <c r="F32" s="16">
        <v>87</v>
      </c>
      <c r="G32" s="15">
        <v>81</v>
      </c>
      <c r="H32" s="15"/>
      <c r="I32" s="354">
        <f t="shared" ref="I32:I37" si="8">SUM(F32:H32)</f>
        <v>168</v>
      </c>
      <c r="J32" s="355">
        <f>SUM(E32,I32)</f>
        <v>176</v>
      </c>
      <c r="K32" s="358">
        <v>176</v>
      </c>
      <c r="L32" s="120">
        <f>SUM(K32:K37)</f>
        <v>556</v>
      </c>
      <c r="M32"/>
    </row>
    <row r="33" spans="1:13" ht="15.75" x14ac:dyDescent="0.25">
      <c r="A33" s="5">
        <v>5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354">
        <f t="shared" si="8"/>
        <v>0</v>
      </c>
      <c r="J33" s="355">
        <f t="shared" ref="J33:J37" si="9">SUM(E33,I33)</f>
        <v>8</v>
      </c>
      <c r="K33" s="358"/>
      <c r="L33" s="120"/>
      <c r="M33"/>
    </row>
    <row r="34" spans="1:13" ht="15.75" x14ac:dyDescent="0.25">
      <c r="A34" s="5">
        <v>5</v>
      </c>
      <c r="B34" s="50"/>
      <c r="C34" s="26" t="s">
        <v>11</v>
      </c>
      <c r="D34" s="14" t="s">
        <v>34</v>
      </c>
      <c r="E34" s="11">
        <v>8</v>
      </c>
      <c r="F34" s="16">
        <v>91</v>
      </c>
      <c r="G34" s="15">
        <v>90</v>
      </c>
      <c r="H34" s="15"/>
      <c r="I34" s="354">
        <f t="shared" si="8"/>
        <v>181</v>
      </c>
      <c r="J34" s="355">
        <f t="shared" si="9"/>
        <v>189</v>
      </c>
      <c r="K34" s="358">
        <v>189</v>
      </c>
      <c r="L34" s="120"/>
      <c r="M34"/>
    </row>
    <row r="35" spans="1:13" ht="15.75" x14ac:dyDescent="0.2">
      <c r="A35" s="5">
        <v>5</v>
      </c>
      <c r="B35" s="96"/>
      <c r="C35" s="97" t="s">
        <v>88</v>
      </c>
      <c r="D35" s="14" t="s">
        <v>34</v>
      </c>
      <c r="E35" s="11">
        <v>0</v>
      </c>
      <c r="F35" s="16">
        <v>96</v>
      </c>
      <c r="G35" s="15">
        <v>95</v>
      </c>
      <c r="H35" s="15"/>
      <c r="I35" s="354">
        <f t="shared" si="8"/>
        <v>191</v>
      </c>
      <c r="J35" s="355">
        <f t="shared" si="9"/>
        <v>191</v>
      </c>
      <c r="K35" s="358">
        <v>191</v>
      </c>
      <c r="L35" s="125"/>
      <c r="M35"/>
    </row>
    <row r="36" spans="1:13" ht="15.75" x14ac:dyDescent="0.25">
      <c r="A36" s="5">
        <v>5</v>
      </c>
      <c r="B36" s="94"/>
      <c r="C36" s="97" t="s">
        <v>95</v>
      </c>
      <c r="D36" s="14" t="s">
        <v>34</v>
      </c>
      <c r="E36" s="11">
        <v>0</v>
      </c>
      <c r="F36" s="16">
        <v>82</v>
      </c>
      <c r="G36" s="15">
        <v>81</v>
      </c>
      <c r="H36" s="15"/>
      <c r="I36" s="354">
        <f t="shared" si="8"/>
        <v>163</v>
      </c>
      <c r="J36" s="355">
        <f t="shared" si="9"/>
        <v>163</v>
      </c>
      <c r="K36" s="358"/>
      <c r="L36" s="120"/>
      <c r="M36"/>
    </row>
    <row r="37" spans="1:13" ht="15.75" x14ac:dyDescent="0.25">
      <c r="A37" s="5">
        <v>5</v>
      </c>
      <c r="B37" s="50"/>
      <c r="C37" s="26"/>
      <c r="D37" s="14" t="s">
        <v>34</v>
      </c>
      <c r="E37" s="11"/>
      <c r="F37" s="16"/>
      <c r="G37" s="15"/>
      <c r="H37" s="15"/>
      <c r="I37" s="354">
        <f t="shared" si="8"/>
        <v>0</v>
      </c>
      <c r="J37" s="355">
        <f t="shared" si="9"/>
        <v>0</v>
      </c>
      <c r="K37" s="358"/>
      <c r="L37" s="120"/>
      <c r="M37"/>
    </row>
    <row r="38" spans="1:13" ht="15.75" x14ac:dyDescent="0.25">
      <c r="A38" s="37">
        <v>6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83" t="s">
        <v>26</v>
      </c>
      <c r="J38" s="353" t="s">
        <v>222</v>
      </c>
      <c r="K38" s="358" t="s">
        <v>232</v>
      </c>
      <c r="L38" s="120"/>
      <c r="M38"/>
    </row>
    <row r="39" spans="1:13" ht="15.75" x14ac:dyDescent="0.25">
      <c r="A39" s="5">
        <v>6</v>
      </c>
      <c r="B39" s="50"/>
      <c r="C39" s="26" t="s">
        <v>4</v>
      </c>
      <c r="D39" s="14" t="s">
        <v>5</v>
      </c>
      <c r="E39" s="11">
        <v>8</v>
      </c>
      <c r="F39" s="13"/>
      <c r="G39" s="13"/>
      <c r="H39" s="13"/>
      <c r="I39" s="354">
        <f t="shared" ref="I39:I43" si="10">SUM(F39:H39)</f>
        <v>0</v>
      </c>
      <c r="J39" s="36">
        <f>SUM(E39,I39)</f>
        <v>8</v>
      </c>
      <c r="K39" s="358"/>
      <c r="L39" s="120">
        <f>SUM(K39:K43)</f>
        <v>342</v>
      </c>
      <c r="M39"/>
    </row>
    <row r="40" spans="1:13" ht="15.75" x14ac:dyDescent="0.25">
      <c r="A40" s="5">
        <v>6</v>
      </c>
      <c r="B40" s="50"/>
      <c r="C40" s="26" t="s">
        <v>8</v>
      </c>
      <c r="D40" s="14" t="s">
        <v>5</v>
      </c>
      <c r="E40" s="11">
        <v>8</v>
      </c>
      <c r="F40" s="13">
        <v>81</v>
      </c>
      <c r="G40" s="13">
        <v>81</v>
      </c>
      <c r="H40" s="13"/>
      <c r="I40" s="354">
        <f t="shared" si="10"/>
        <v>162</v>
      </c>
      <c r="J40" s="36">
        <f t="shared" ref="J40:J43" si="11">SUM(E40,I40)</f>
        <v>170</v>
      </c>
      <c r="K40" s="358">
        <v>170</v>
      </c>
      <c r="L40" s="120"/>
      <c r="M40"/>
    </row>
    <row r="41" spans="1:13" ht="15.75" x14ac:dyDescent="0.25">
      <c r="A41" s="5">
        <v>6</v>
      </c>
      <c r="B41" s="50"/>
      <c r="C41" s="26" t="s">
        <v>165</v>
      </c>
      <c r="D41" s="14" t="s">
        <v>5</v>
      </c>
      <c r="E41" s="11">
        <v>8</v>
      </c>
      <c r="F41" s="16">
        <v>84</v>
      </c>
      <c r="G41" s="15">
        <v>80</v>
      </c>
      <c r="H41" s="15"/>
      <c r="I41" s="354">
        <f t="shared" si="10"/>
        <v>164</v>
      </c>
      <c r="J41" s="36">
        <f t="shared" si="11"/>
        <v>172</v>
      </c>
      <c r="K41" s="358">
        <v>172</v>
      </c>
      <c r="L41" s="120" t="s">
        <v>24</v>
      </c>
      <c r="M41"/>
    </row>
    <row r="42" spans="1:13" ht="15.75" x14ac:dyDescent="0.25">
      <c r="A42" s="5">
        <v>6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354">
        <f t="shared" si="10"/>
        <v>0</v>
      </c>
      <c r="J42" s="36">
        <f t="shared" si="11"/>
        <v>8</v>
      </c>
      <c r="K42" s="358"/>
      <c r="L42" s="120"/>
      <c r="M42"/>
    </row>
    <row r="43" spans="1:13" ht="15.75" x14ac:dyDescent="0.25">
      <c r="A43" s="5">
        <v>6</v>
      </c>
      <c r="B43" s="50"/>
      <c r="C43"/>
      <c r="D43" s="14" t="s">
        <v>5</v>
      </c>
      <c r="E43" s="11"/>
      <c r="F43" s="13"/>
      <c r="G43" s="13"/>
      <c r="H43" s="13"/>
      <c r="I43" s="354">
        <f t="shared" si="10"/>
        <v>0</v>
      </c>
      <c r="J43" s="36">
        <f t="shared" si="11"/>
        <v>0</v>
      </c>
      <c r="K43" s="358"/>
      <c r="L43" s="120"/>
      <c r="M43"/>
    </row>
    <row r="44" spans="1:13" ht="15.75" x14ac:dyDescent="0.25">
      <c r="A44" s="37">
        <v>7</v>
      </c>
      <c r="B44" s="49" t="s">
        <v>45</v>
      </c>
      <c r="C44" s="29" t="s">
        <v>46</v>
      </c>
      <c r="D44" s="21" t="s">
        <v>180</v>
      </c>
      <c r="E44" s="37"/>
      <c r="F44" s="59" t="s">
        <v>85</v>
      </c>
      <c r="G44" s="59" t="s">
        <v>86</v>
      </c>
      <c r="H44" s="60"/>
      <c r="I44" s="183" t="s">
        <v>26</v>
      </c>
      <c r="J44" s="353" t="s">
        <v>222</v>
      </c>
      <c r="K44" s="358" t="s">
        <v>232</v>
      </c>
      <c r="L44" s="120"/>
      <c r="M44"/>
    </row>
    <row r="45" spans="1:13" ht="15.75" x14ac:dyDescent="0.25">
      <c r="A45" s="5">
        <v>7</v>
      </c>
      <c r="B45" s="50"/>
      <c r="C45" s="31" t="s">
        <v>184</v>
      </c>
      <c r="D45" s="14" t="s">
        <v>180</v>
      </c>
      <c r="E45" s="11">
        <v>8</v>
      </c>
      <c r="F45" s="32">
        <v>84</v>
      </c>
      <c r="G45" s="33">
        <v>85</v>
      </c>
      <c r="H45" s="33"/>
      <c r="I45" s="354">
        <f t="shared" ref="I45:I49" si="12">SUM(F45:H45)</f>
        <v>169</v>
      </c>
      <c r="J45" s="36">
        <f>SUM(E45,I45)</f>
        <v>177</v>
      </c>
      <c r="K45" s="358">
        <v>177</v>
      </c>
      <c r="L45" s="120">
        <f>SUM(K45:K49)</f>
        <v>543</v>
      </c>
      <c r="M45"/>
    </row>
    <row r="46" spans="1:13" ht="15.75" x14ac:dyDescent="0.25">
      <c r="A46" s="5">
        <v>7</v>
      </c>
      <c r="B46" s="50"/>
      <c r="C46" s="31" t="s">
        <v>132</v>
      </c>
      <c r="D46" s="14" t="s">
        <v>180</v>
      </c>
      <c r="E46" s="11">
        <v>8</v>
      </c>
      <c r="F46" s="32">
        <v>90</v>
      </c>
      <c r="G46" s="32">
        <v>88</v>
      </c>
      <c r="H46" s="32"/>
      <c r="I46" s="354">
        <f t="shared" si="12"/>
        <v>178</v>
      </c>
      <c r="J46" s="36">
        <f t="shared" ref="J46:J49" si="13">SUM(E46,I46)</f>
        <v>186</v>
      </c>
      <c r="K46" s="358">
        <v>186</v>
      </c>
      <c r="L46" s="120"/>
      <c r="M46"/>
    </row>
    <row r="47" spans="1:13" ht="15.75" x14ac:dyDescent="0.25">
      <c r="A47" s="5">
        <v>7</v>
      </c>
      <c r="B47" s="50"/>
      <c r="C47" s="31" t="s">
        <v>185</v>
      </c>
      <c r="D47" s="14" t="s">
        <v>180</v>
      </c>
      <c r="E47" s="11">
        <v>8</v>
      </c>
      <c r="F47" s="32">
        <v>88</v>
      </c>
      <c r="G47" s="32">
        <v>84</v>
      </c>
      <c r="H47" s="32"/>
      <c r="I47" s="354">
        <f t="shared" si="12"/>
        <v>172</v>
      </c>
      <c r="J47" s="36">
        <f t="shared" si="13"/>
        <v>180</v>
      </c>
      <c r="K47" s="358">
        <v>180</v>
      </c>
      <c r="L47" s="120"/>
      <c r="M47"/>
    </row>
    <row r="48" spans="1:13" ht="15.75" x14ac:dyDescent="0.25">
      <c r="A48" s="5">
        <v>7</v>
      </c>
      <c r="B48" s="50"/>
      <c r="C48" s="31" t="s">
        <v>186</v>
      </c>
      <c r="D48" s="14" t="s">
        <v>180</v>
      </c>
      <c r="E48" s="11">
        <v>8</v>
      </c>
      <c r="F48" s="32"/>
      <c r="G48" s="33"/>
      <c r="H48" s="33"/>
      <c r="I48" s="354">
        <f t="shared" si="12"/>
        <v>0</v>
      </c>
      <c r="J48" s="36">
        <f t="shared" si="13"/>
        <v>8</v>
      </c>
      <c r="K48" s="358"/>
      <c r="L48" s="120"/>
      <c r="M48"/>
    </row>
    <row r="49" spans="1:13" ht="15.75" x14ac:dyDescent="0.25">
      <c r="A49" s="5">
        <v>7</v>
      </c>
      <c r="B49" s="50"/>
      <c r="C49" s="31"/>
      <c r="D49" s="14" t="s">
        <v>180</v>
      </c>
      <c r="E49" s="11"/>
      <c r="F49" s="32"/>
      <c r="G49" s="33"/>
      <c r="H49" s="33"/>
      <c r="I49" s="354">
        <f t="shared" si="12"/>
        <v>0</v>
      </c>
      <c r="J49" s="36">
        <f t="shared" si="13"/>
        <v>0</v>
      </c>
      <c r="K49" s="358"/>
      <c r="L49" s="120"/>
      <c r="M49"/>
    </row>
    <row r="50" spans="1:13" ht="15.75" x14ac:dyDescent="0.25">
      <c r="A50" s="37">
        <v>8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83" t="s">
        <v>26</v>
      </c>
      <c r="J50" s="353" t="s">
        <v>222</v>
      </c>
      <c r="K50" s="358" t="s">
        <v>232</v>
      </c>
      <c r="L50" s="120"/>
      <c r="M50"/>
    </row>
    <row r="51" spans="1:13" ht="15.75" x14ac:dyDescent="0.25">
      <c r="A51" s="5">
        <v>8</v>
      </c>
      <c r="B51" s="50"/>
      <c r="C51" s="26" t="s">
        <v>3</v>
      </c>
      <c r="D51" s="14" t="s">
        <v>35</v>
      </c>
      <c r="E51" s="11">
        <v>8</v>
      </c>
      <c r="F51" s="16">
        <v>81</v>
      </c>
      <c r="G51" s="15">
        <v>75</v>
      </c>
      <c r="H51" s="15"/>
      <c r="I51" s="354">
        <f t="shared" ref="I51:I55" si="14">SUM(F51:H51)</f>
        <v>156</v>
      </c>
      <c r="J51" s="36">
        <f>SUM(E51,I51)</f>
        <v>164</v>
      </c>
      <c r="K51" s="358">
        <v>164</v>
      </c>
      <c r="L51" s="120">
        <f>SUM(K51:K55)</f>
        <v>331</v>
      </c>
      <c r="M51"/>
    </row>
    <row r="52" spans="1:13" ht="15.75" x14ac:dyDescent="0.25">
      <c r="A52" s="5">
        <v>8</v>
      </c>
      <c r="B52" s="94"/>
      <c r="C52" s="97" t="s">
        <v>114</v>
      </c>
      <c r="D52" s="14" t="s">
        <v>35</v>
      </c>
      <c r="E52" s="11">
        <v>0</v>
      </c>
      <c r="F52" s="16"/>
      <c r="G52" s="15"/>
      <c r="H52" s="15"/>
      <c r="I52" s="354">
        <f t="shared" si="14"/>
        <v>0</v>
      </c>
      <c r="J52" s="36">
        <f t="shared" ref="J52:J55" si="15">SUM(E52,I52)</f>
        <v>0</v>
      </c>
      <c r="K52" s="358"/>
      <c r="L52" s="120"/>
      <c r="M52"/>
    </row>
    <row r="53" spans="1:13" ht="15.75" x14ac:dyDescent="0.25">
      <c r="A53" s="5">
        <v>8</v>
      </c>
      <c r="B53" s="50"/>
      <c r="C53" s="26" t="s">
        <v>16</v>
      </c>
      <c r="D53" s="14" t="s">
        <v>35</v>
      </c>
      <c r="E53" s="11">
        <v>8</v>
      </c>
      <c r="F53" s="16">
        <v>78</v>
      </c>
      <c r="G53" s="15">
        <v>81</v>
      </c>
      <c r="H53" s="15"/>
      <c r="I53" s="354">
        <f t="shared" si="14"/>
        <v>159</v>
      </c>
      <c r="J53" s="36">
        <f t="shared" si="15"/>
        <v>167</v>
      </c>
      <c r="K53" s="358">
        <v>167</v>
      </c>
      <c r="L53" s="120"/>
      <c r="M53"/>
    </row>
    <row r="54" spans="1:13" ht="15.75" x14ac:dyDescent="0.25">
      <c r="A54" s="5">
        <v>8</v>
      </c>
      <c r="B54" s="94"/>
      <c r="C54" s="97" t="s">
        <v>113</v>
      </c>
      <c r="D54" s="14" t="s">
        <v>35</v>
      </c>
      <c r="E54" s="11">
        <v>5</v>
      </c>
      <c r="F54" s="16"/>
      <c r="G54" s="16"/>
      <c r="H54" s="16"/>
      <c r="I54" s="354">
        <f t="shared" si="14"/>
        <v>0</v>
      </c>
      <c r="J54" s="36">
        <f t="shared" si="15"/>
        <v>5</v>
      </c>
      <c r="K54" s="358"/>
      <c r="L54" s="120"/>
      <c r="M54"/>
    </row>
    <row r="55" spans="1:13" ht="15.75" x14ac:dyDescent="0.25">
      <c r="A55" s="5">
        <v>8</v>
      </c>
      <c r="B55" s="50"/>
      <c r="C55" s="26"/>
      <c r="D55" s="14" t="s">
        <v>35</v>
      </c>
      <c r="E55" s="11"/>
      <c r="F55" s="16"/>
      <c r="G55" s="15"/>
      <c r="H55" s="15"/>
      <c r="I55" s="354">
        <f t="shared" si="14"/>
        <v>0</v>
      </c>
      <c r="J55" s="36">
        <f t="shared" si="15"/>
        <v>0</v>
      </c>
      <c r="K55" s="358"/>
      <c r="L55" s="120"/>
      <c r="M55"/>
    </row>
    <row r="56" spans="1:13" ht="15.75" x14ac:dyDescent="0.25">
      <c r="A56" s="37">
        <v>9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83" t="s">
        <v>26</v>
      </c>
      <c r="J56" s="353" t="s">
        <v>222</v>
      </c>
      <c r="K56" s="358" t="s">
        <v>232</v>
      </c>
      <c r="L56" s="120"/>
      <c r="M56"/>
    </row>
    <row r="57" spans="1:13" ht="15.75" x14ac:dyDescent="0.25">
      <c r="A57" s="5">
        <v>9</v>
      </c>
      <c r="B57" s="50"/>
      <c r="C57" s="26" t="s">
        <v>33</v>
      </c>
      <c r="D57" s="14" t="s">
        <v>75</v>
      </c>
      <c r="E57" s="11">
        <v>0</v>
      </c>
      <c r="F57" s="16">
        <v>90</v>
      </c>
      <c r="G57" s="15">
        <v>95</v>
      </c>
      <c r="H57" s="15"/>
      <c r="I57" s="354">
        <f t="shared" ref="I57:I62" si="16">SUM(F57:H57)</f>
        <v>185</v>
      </c>
      <c r="J57" s="36">
        <f>SUM(E57,I57)</f>
        <v>185</v>
      </c>
      <c r="K57" s="358">
        <v>185</v>
      </c>
      <c r="L57" s="120">
        <f>SUM(K57:K62)</f>
        <v>535</v>
      </c>
      <c r="M57"/>
    </row>
    <row r="58" spans="1:13" ht="15.75" x14ac:dyDescent="0.25">
      <c r="A58" s="5">
        <v>9</v>
      </c>
      <c r="B58" s="50"/>
      <c r="C58" s="26" t="s">
        <v>10</v>
      </c>
      <c r="D58" s="14" t="s">
        <v>75</v>
      </c>
      <c r="E58" s="11">
        <v>8</v>
      </c>
      <c r="F58" s="13">
        <v>73</v>
      </c>
      <c r="G58" s="13">
        <v>77</v>
      </c>
      <c r="H58" s="13"/>
      <c r="I58" s="354">
        <f t="shared" si="16"/>
        <v>150</v>
      </c>
      <c r="J58" s="36">
        <f t="shared" ref="J58:J62" si="17">SUM(E58,I58)</f>
        <v>158</v>
      </c>
      <c r="K58" s="358"/>
      <c r="L58" s="120"/>
      <c r="M58"/>
    </row>
    <row r="59" spans="1:13" ht="15.75" x14ac:dyDescent="0.25">
      <c r="A59" s="5">
        <v>9</v>
      </c>
      <c r="B59" s="50"/>
      <c r="C59" s="26" t="s">
        <v>21</v>
      </c>
      <c r="D59" s="14" t="s">
        <v>75</v>
      </c>
      <c r="E59" s="11">
        <v>0</v>
      </c>
      <c r="F59" s="32">
        <v>90</v>
      </c>
      <c r="G59" s="32">
        <v>92</v>
      </c>
      <c r="H59" s="32"/>
      <c r="I59" s="354">
        <f t="shared" si="16"/>
        <v>182</v>
      </c>
      <c r="J59" s="36">
        <f t="shared" si="17"/>
        <v>182</v>
      </c>
      <c r="K59" s="358">
        <v>182</v>
      </c>
      <c r="L59" s="120"/>
      <c r="M59"/>
    </row>
    <row r="60" spans="1:13" ht="15.75" x14ac:dyDescent="0.25">
      <c r="A60" s="5">
        <v>9</v>
      </c>
      <c r="B60" s="50"/>
      <c r="C60" s="26" t="s">
        <v>13</v>
      </c>
      <c r="D60" s="14" t="s">
        <v>75</v>
      </c>
      <c r="E60" s="11">
        <v>8</v>
      </c>
      <c r="F60" s="16">
        <v>78</v>
      </c>
      <c r="G60" s="15">
        <v>82</v>
      </c>
      <c r="H60" s="15"/>
      <c r="I60" s="354">
        <f t="shared" si="16"/>
        <v>160</v>
      </c>
      <c r="J60" s="36">
        <f t="shared" si="17"/>
        <v>168</v>
      </c>
      <c r="K60" s="358">
        <v>168</v>
      </c>
      <c r="L60" s="120"/>
      <c r="M60"/>
    </row>
    <row r="61" spans="1:13" ht="15.75" x14ac:dyDescent="0.25">
      <c r="A61" s="5">
        <v>9</v>
      </c>
      <c r="B61" s="50"/>
      <c r="C61" s="26" t="s">
        <v>159</v>
      </c>
      <c r="D61" s="14" t="s">
        <v>75</v>
      </c>
      <c r="E61" s="11">
        <v>8</v>
      </c>
      <c r="F61" s="16"/>
      <c r="G61" s="15"/>
      <c r="H61" s="15"/>
      <c r="I61" s="354">
        <f t="shared" si="16"/>
        <v>0</v>
      </c>
      <c r="J61" s="36">
        <f t="shared" si="17"/>
        <v>8</v>
      </c>
      <c r="K61" s="358"/>
      <c r="L61" s="120"/>
      <c r="M61"/>
    </row>
    <row r="62" spans="1:13" ht="15.75" x14ac:dyDescent="0.25">
      <c r="A62" s="5">
        <v>9</v>
      </c>
      <c r="B62" s="50"/>
      <c r="C62" s="26" t="s">
        <v>12</v>
      </c>
      <c r="D62" s="14" t="s">
        <v>75</v>
      </c>
      <c r="E62" s="11">
        <v>8</v>
      </c>
      <c r="F62" s="16"/>
      <c r="G62" s="15"/>
      <c r="H62" s="15"/>
      <c r="I62" s="354">
        <f t="shared" si="16"/>
        <v>0</v>
      </c>
      <c r="J62" s="36">
        <f t="shared" si="17"/>
        <v>8</v>
      </c>
      <c r="K62" s="358"/>
      <c r="L62" s="120"/>
      <c r="M62"/>
    </row>
    <row r="63" spans="1:13" ht="15.75" x14ac:dyDescent="0.25">
      <c r="A63" s="37">
        <v>10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83" t="s">
        <v>26</v>
      </c>
      <c r="J63" s="353" t="s">
        <v>222</v>
      </c>
      <c r="K63" s="358" t="s">
        <v>232</v>
      </c>
      <c r="L63" s="120"/>
      <c r="M63"/>
    </row>
    <row r="64" spans="1:13" ht="15.75" x14ac:dyDescent="0.25">
      <c r="A64" s="5">
        <v>10</v>
      </c>
      <c r="B64" s="50"/>
      <c r="C64" s="26" t="s">
        <v>187</v>
      </c>
      <c r="D64" s="14" t="s">
        <v>110</v>
      </c>
      <c r="E64" s="11">
        <v>5</v>
      </c>
      <c r="F64" s="13">
        <v>73</v>
      </c>
      <c r="G64" s="13">
        <v>73</v>
      </c>
      <c r="H64" s="13"/>
      <c r="I64" s="354">
        <f t="shared" ref="I64:I68" si="18">SUM(F64:H64)</f>
        <v>146</v>
      </c>
      <c r="J64" s="36">
        <f>SUM(E64,I64)</f>
        <v>151</v>
      </c>
      <c r="K64" s="358"/>
      <c r="L64" s="120">
        <f>SUM(K64:K68)</f>
        <v>520</v>
      </c>
      <c r="M64"/>
    </row>
    <row r="65" spans="1:13" ht="15.75" x14ac:dyDescent="0.25">
      <c r="A65" s="5">
        <v>10</v>
      </c>
      <c r="B65" s="50"/>
      <c r="C65" s="26" t="s">
        <v>167</v>
      </c>
      <c r="D65" s="14" t="s">
        <v>110</v>
      </c>
      <c r="E65" s="11">
        <v>5</v>
      </c>
      <c r="F65" s="13"/>
      <c r="G65" s="13"/>
      <c r="H65" s="13"/>
      <c r="I65" s="354">
        <f t="shared" si="18"/>
        <v>0</v>
      </c>
      <c r="J65" s="36">
        <f t="shared" ref="J65:J68" si="19">SUM(E65,I65)</f>
        <v>5</v>
      </c>
      <c r="K65" s="358"/>
      <c r="L65" s="120"/>
      <c r="M65"/>
    </row>
    <row r="66" spans="1:13" ht="15.75" x14ac:dyDescent="0.25">
      <c r="A66" s="5">
        <v>10</v>
      </c>
      <c r="B66" s="50"/>
      <c r="C66" s="26" t="s">
        <v>160</v>
      </c>
      <c r="D66" s="14" t="s">
        <v>110</v>
      </c>
      <c r="E66" s="11">
        <v>8</v>
      </c>
      <c r="F66" s="13">
        <v>86</v>
      </c>
      <c r="G66" s="13">
        <v>80</v>
      </c>
      <c r="H66" s="13"/>
      <c r="I66" s="354">
        <f t="shared" si="18"/>
        <v>166</v>
      </c>
      <c r="J66" s="36">
        <f t="shared" si="19"/>
        <v>174</v>
      </c>
      <c r="K66" s="358">
        <v>174</v>
      </c>
      <c r="L66" s="120"/>
      <c r="M66"/>
    </row>
    <row r="67" spans="1:13" ht="15.75" x14ac:dyDescent="0.25">
      <c r="A67" s="5">
        <v>10</v>
      </c>
      <c r="B67" s="50"/>
      <c r="C67" s="26" t="s">
        <v>173</v>
      </c>
      <c r="D67" s="14" t="s">
        <v>110</v>
      </c>
      <c r="E67" s="11">
        <v>8</v>
      </c>
      <c r="F67" s="16">
        <v>82</v>
      </c>
      <c r="G67" s="15">
        <v>80</v>
      </c>
      <c r="H67" s="15"/>
      <c r="I67" s="354">
        <f t="shared" si="18"/>
        <v>162</v>
      </c>
      <c r="J67" s="36">
        <f t="shared" si="19"/>
        <v>170</v>
      </c>
      <c r="K67" s="358">
        <v>170</v>
      </c>
      <c r="L67" s="120"/>
      <c r="M67"/>
    </row>
    <row r="68" spans="1:13" ht="15.75" x14ac:dyDescent="0.25">
      <c r="A68" s="5">
        <v>10</v>
      </c>
      <c r="B68" s="50"/>
      <c r="C68" s="26" t="s">
        <v>246</v>
      </c>
      <c r="D68" s="14" t="s">
        <v>110</v>
      </c>
      <c r="E68" s="11">
        <v>8</v>
      </c>
      <c r="F68" s="13">
        <v>88</v>
      </c>
      <c r="G68" s="13">
        <v>80</v>
      </c>
      <c r="H68" s="13"/>
      <c r="I68" s="354">
        <f t="shared" si="18"/>
        <v>168</v>
      </c>
      <c r="J68" s="36">
        <f t="shared" si="19"/>
        <v>176</v>
      </c>
      <c r="K68" s="358">
        <v>176</v>
      </c>
      <c r="L68" s="120"/>
      <c r="M68"/>
    </row>
    <row r="69" spans="1:13" ht="15.75" x14ac:dyDescent="0.25">
      <c r="A69" s="37">
        <v>11</v>
      </c>
      <c r="B69" s="49" t="s">
        <v>45</v>
      </c>
      <c r="C69" s="29" t="s">
        <v>46</v>
      </c>
      <c r="D69" s="21" t="s">
        <v>158</v>
      </c>
      <c r="E69" s="37"/>
      <c r="F69" s="59" t="s">
        <v>85</v>
      </c>
      <c r="G69" s="59" t="s">
        <v>86</v>
      </c>
      <c r="H69" s="60"/>
      <c r="I69" s="183" t="s">
        <v>26</v>
      </c>
      <c r="J69" s="353" t="s">
        <v>222</v>
      </c>
      <c r="K69" s="358" t="s">
        <v>232</v>
      </c>
      <c r="L69" s="120"/>
      <c r="M69"/>
    </row>
    <row r="70" spans="1:13" ht="15.75" x14ac:dyDescent="0.25">
      <c r="A70" s="5">
        <v>11</v>
      </c>
      <c r="B70" s="50"/>
      <c r="C70" s="26" t="s">
        <v>161</v>
      </c>
      <c r="D70" s="14" t="s">
        <v>158</v>
      </c>
      <c r="E70" s="11">
        <v>8</v>
      </c>
      <c r="F70" s="13">
        <v>86</v>
      </c>
      <c r="G70" s="13">
        <v>90</v>
      </c>
      <c r="H70" s="13"/>
      <c r="I70" s="354">
        <f t="shared" ref="I70:I75" si="20">SUM(F70:H70)</f>
        <v>176</v>
      </c>
      <c r="J70" s="36">
        <f>SUM(E70,I70)</f>
        <v>184</v>
      </c>
      <c r="K70" s="358">
        <v>184</v>
      </c>
      <c r="L70" s="120">
        <f>SUM(K70:K75)</f>
        <v>537</v>
      </c>
      <c r="M70"/>
    </row>
    <row r="71" spans="1:13" ht="15.75" x14ac:dyDescent="0.25">
      <c r="A71" s="5">
        <v>11</v>
      </c>
      <c r="B71" s="50"/>
      <c r="C71" s="98" t="s">
        <v>162</v>
      </c>
      <c r="D71" s="14" t="s">
        <v>158</v>
      </c>
      <c r="E71" s="11">
        <v>8</v>
      </c>
      <c r="F71" s="16">
        <v>88</v>
      </c>
      <c r="G71" s="15">
        <v>88</v>
      </c>
      <c r="H71" s="15"/>
      <c r="I71" s="354">
        <f t="shared" si="20"/>
        <v>176</v>
      </c>
      <c r="J71" s="36">
        <f t="shared" ref="J71:J75" si="21">SUM(E71,I71)</f>
        <v>184</v>
      </c>
      <c r="K71" s="358">
        <v>184</v>
      </c>
      <c r="L71" s="120"/>
      <c r="M71"/>
    </row>
    <row r="72" spans="1:13" ht="15.75" x14ac:dyDescent="0.25">
      <c r="A72" s="5">
        <v>11</v>
      </c>
      <c r="B72" s="50"/>
      <c r="C72" s="26" t="s">
        <v>127</v>
      </c>
      <c r="D72" s="14" t="s">
        <v>158</v>
      </c>
      <c r="E72" s="11">
        <v>8</v>
      </c>
      <c r="F72" s="13">
        <v>83</v>
      </c>
      <c r="G72" s="13">
        <v>80</v>
      </c>
      <c r="H72" s="13"/>
      <c r="I72" s="354">
        <f t="shared" si="20"/>
        <v>163</v>
      </c>
      <c r="J72" s="36">
        <f t="shared" si="21"/>
        <v>171</v>
      </c>
      <c r="K72" s="358"/>
      <c r="L72" s="120"/>
      <c r="M72"/>
    </row>
    <row r="73" spans="1:13" ht="15.75" x14ac:dyDescent="0.25">
      <c r="A73" s="5">
        <v>11</v>
      </c>
      <c r="B73" s="50"/>
      <c r="C73" s="26" t="s">
        <v>131</v>
      </c>
      <c r="D73" s="14" t="s">
        <v>158</v>
      </c>
      <c r="E73" s="11">
        <v>8</v>
      </c>
      <c r="F73" s="13">
        <v>77</v>
      </c>
      <c r="G73" s="13">
        <v>84</v>
      </c>
      <c r="H73" s="13"/>
      <c r="I73" s="354">
        <f t="shared" si="20"/>
        <v>161</v>
      </c>
      <c r="J73" s="36">
        <f t="shared" si="21"/>
        <v>169</v>
      </c>
      <c r="K73" s="358">
        <v>169</v>
      </c>
      <c r="L73" s="120"/>
      <c r="M73"/>
    </row>
    <row r="74" spans="1:13" ht="14.45" customHeight="1" x14ac:dyDescent="0.25">
      <c r="A74" s="5">
        <v>11</v>
      </c>
      <c r="B74" s="50"/>
      <c r="C74" s="93" t="s">
        <v>15</v>
      </c>
      <c r="D74" s="14" t="s">
        <v>158</v>
      </c>
      <c r="E74" s="11">
        <v>8</v>
      </c>
      <c r="F74" s="13">
        <v>89</v>
      </c>
      <c r="G74" s="13">
        <v>85</v>
      </c>
      <c r="H74" s="13"/>
      <c r="I74" s="354">
        <f t="shared" si="20"/>
        <v>174</v>
      </c>
      <c r="J74" s="36">
        <f t="shared" si="21"/>
        <v>182</v>
      </c>
      <c r="K74" s="358"/>
      <c r="L74" s="120"/>
      <c r="M74"/>
    </row>
    <row r="75" spans="1:13" ht="15.75" x14ac:dyDescent="0.25">
      <c r="A75" s="5">
        <v>11</v>
      </c>
      <c r="B75" s="50"/>
      <c r="C75" s="26"/>
      <c r="D75" s="14" t="s">
        <v>158</v>
      </c>
      <c r="E75" s="11"/>
      <c r="F75" s="13"/>
      <c r="G75" s="13"/>
      <c r="H75" s="13"/>
      <c r="I75" s="354">
        <f t="shared" si="20"/>
        <v>0</v>
      </c>
      <c r="J75" s="36">
        <f t="shared" si="21"/>
        <v>0</v>
      </c>
      <c r="K75" s="358"/>
      <c r="L75" s="120"/>
      <c r="M75"/>
    </row>
    <row r="76" spans="1:13" ht="17.45" customHeight="1" x14ac:dyDescent="0.25">
      <c r="A76" s="37">
        <v>12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83" t="s">
        <v>26</v>
      </c>
      <c r="J76" s="353" t="s">
        <v>222</v>
      </c>
      <c r="K76" s="358" t="s">
        <v>232</v>
      </c>
      <c r="L76" s="120"/>
      <c r="M76"/>
    </row>
    <row r="77" spans="1:13" ht="17.45" customHeight="1" x14ac:dyDescent="0.25">
      <c r="A77" s="5">
        <v>12</v>
      </c>
      <c r="B77" s="94"/>
      <c r="C77" s="97" t="s">
        <v>142</v>
      </c>
      <c r="D77" s="14" t="s">
        <v>101</v>
      </c>
      <c r="E77" s="11">
        <v>8</v>
      </c>
      <c r="F77" s="16">
        <v>79</v>
      </c>
      <c r="G77" s="15">
        <v>91</v>
      </c>
      <c r="H77" s="15"/>
      <c r="I77" s="354">
        <f t="shared" ref="I77:I82" si="22">SUM(F77:H77)</f>
        <v>170</v>
      </c>
      <c r="J77" s="36">
        <f>SUM(E77,I77)</f>
        <v>178</v>
      </c>
      <c r="K77" s="358">
        <v>178</v>
      </c>
      <c r="L77" s="120"/>
      <c r="M77"/>
    </row>
    <row r="78" spans="1:13" ht="17.45" customHeight="1" x14ac:dyDescent="0.25">
      <c r="A78" s="5">
        <v>12</v>
      </c>
      <c r="B78" s="51"/>
      <c r="C78" s="31" t="s">
        <v>166</v>
      </c>
      <c r="D78" s="14" t="s">
        <v>101</v>
      </c>
      <c r="E78" s="11">
        <v>8</v>
      </c>
      <c r="F78" s="32"/>
      <c r="G78" s="32"/>
      <c r="H78" s="32"/>
      <c r="I78" s="354">
        <f t="shared" si="22"/>
        <v>0</v>
      </c>
      <c r="J78" s="36">
        <f t="shared" ref="J78:J81" si="23">SUM(E78,I78)</f>
        <v>8</v>
      </c>
      <c r="K78" s="358"/>
      <c r="L78" s="120">
        <f>SUM(K77:K81)</f>
        <v>487</v>
      </c>
      <c r="M78"/>
    </row>
    <row r="79" spans="1:13" ht="17.45" customHeight="1" x14ac:dyDescent="0.25">
      <c r="A79" s="5">
        <v>12</v>
      </c>
      <c r="B79" s="50"/>
      <c r="C79" s="163" t="s">
        <v>190</v>
      </c>
      <c r="D79" s="14" t="s">
        <v>101</v>
      </c>
      <c r="E79" s="11">
        <v>8</v>
      </c>
      <c r="F79" s="32">
        <v>67</v>
      </c>
      <c r="G79" s="32">
        <v>73</v>
      </c>
      <c r="H79" s="32"/>
      <c r="I79" s="354">
        <f t="shared" si="22"/>
        <v>140</v>
      </c>
      <c r="J79" s="36">
        <f t="shared" si="23"/>
        <v>148</v>
      </c>
      <c r="K79" s="358">
        <v>148</v>
      </c>
      <c r="L79" s="120"/>
      <c r="M79"/>
    </row>
    <row r="80" spans="1:13" ht="17.45" customHeight="1" x14ac:dyDescent="0.25">
      <c r="A80" s="5">
        <v>12</v>
      </c>
      <c r="B80" s="51"/>
      <c r="C80" s="31" t="s">
        <v>191</v>
      </c>
      <c r="D80" s="14" t="s">
        <v>101</v>
      </c>
      <c r="E80" s="11">
        <v>8</v>
      </c>
      <c r="F80" s="13">
        <v>63</v>
      </c>
      <c r="G80" s="13">
        <v>66</v>
      </c>
      <c r="H80" s="13"/>
      <c r="I80" s="354">
        <f t="shared" si="22"/>
        <v>129</v>
      </c>
      <c r="J80" s="36">
        <f t="shared" si="23"/>
        <v>137</v>
      </c>
      <c r="K80" s="358"/>
      <c r="L80" s="120"/>
      <c r="M80"/>
    </row>
    <row r="81" spans="1:13" ht="17.45" customHeight="1" x14ac:dyDescent="0.25">
      <c r="A81" s="5">
        <v>12</v>
      </c>
      <c r="B81" s="50"/>
      <c r="C81" s="31" t="s">
        <v>192</v>
      </c>
      <c r="D81" s="14" t="s">
        <v>101</v>
      </c>
      <c r="E81" s="11">
        <v>8</v>
      </c>
      <c r="F81" s="32">
        <v>74</v>
      </c>
      <c r="G81" s="32">
        <v>79</v>
      </c>
      <c r="H81" s="32"/>
      <c r="I81" s="354">
        <f t="shared" si="22"/>
        <v>153</v>
      </c>
      <c r="J81" s="36">
        <f t="shared" si="23"/>
        <v>161</v>
      </c>
      <c r="K81" s="358">
        <v>161</v>
      </c>
      <c r="L81" s="120"/>
      <c r="M81"/>
    </row>
    <row r="82" spans="1:13" ht="17.45" customHeight="1" x14ac:dyDescent="0.25">
      <c r="A82" s="5">
        <v>12</v>
      </c>
      <c r="B82" s="50"/>
      <c r="C82" s="31"/>
      <c r="D82" s="14" t="s">
        <v>101</v>
      </c>
      <c r="E82" s="11"/>
      <c r="F82" s="32"/>
      <c r="G82" s="32"/>
      <c r="H82" s="32"/>
      <c r="I82" s="354">
        <f t="shared" si="22"/>
        <v>0</v>
      </c>
      <c r="J82" s="36"/>
      <c r="K82" s="358"/>
      <c r="L82" s="120"/>
      <c r="M82"/>
    </row>
    <row r="83" spans="1:13" ht="17.45" customHeight="1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339"/>
      <c r="L83" s="120"/>
      <c r="M83"/>
    </row>
    <row r="84" spans="1:13" ht="15.75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4"/>
      <c r="L84" s="120"/>
      <c r="M84"/>
    </row>
    <row r="85" spans="1:13" ht="15.75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4"/>
      <c r="L85" s="120"/>
      <c r="M85"/>
    </row>
    <row r="86" spans="1:13" ht="15.75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4"/>
      <c r="L86" s="120"/>
      <c r="M86"/>
    </row>
    <row r="87" spans="1:13" ht="15.75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4"/>
      <c r="L87" s="120"/>
      <c r="M87"/>
    </row>
    <row r="88" spans="1:13" ht="15.75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6"/>
      <c r="L88" s="122"/>
      <c r="M88"/>
    </row>
    <row r="89" spans="1:13" ht="15.75" x14ac:dyDescent="0.25">
      <c r="C89"/>
      <c r="I89"/>
      <c r="L89" s="123"/>
      <c r="M89"/>
    </row>
    <row r="90" spans="1:13" ht="15.75" x14ac:dyDescent="0.25">
      <c r="C90"/>
      <c r="I90"/>
      <c r="L90" s="123"/>
      <c r="M90"/>
    </row>
    <row r="91" spans="1:13" ht="15.75" x14ac:dyDescent="0.25">
      <c r="C91"/>
      <c r="I91"/>
      <c r="L91" s="123"/>
      <c r="M91"/>
    </row>
    <row r="92" spans="1:13" ht="15.75" x14ac:dyDescent="0.25">
      <c r="C92"/>
      <c r="I92"/>
      <c r="L92" s="123"/>
      <c r="M92"/>
    </row>
    <row r="93" spans="1:13" ht="14.45" customHeight="1" x14ac:dyDescent="0.25">
      <c r="B93" s="63"/>
      <c r="C93" s="64" t="s">
        <v>241</v>
      </c>
      <c r="D93" s="68"/>
      <c r="E93" s="65"/>
      <c r="F93" s="66"/>
      <c r="G93" s="67"/>
      <c r="H93" s="67"/>
      <c r="I93" s="67"/>
      <c r="J93" s="69"/>
      <c r="K93" s="112"/>
      <c r="L93" s="123"/>
      <c r="M93"/>
    </row>
    <row r="94" spans="1:13" ht="14.45" customHeight="1" x14ac:dyDescent="0.25">
      <c r="B94" s="79" t="s">
        <v>83</v>
      </c>
      <c r="C94" s="80"/>
      <c r="D94" s="81"/>
      <c r="E94" s="82" t="s">
        <v>242</v>
      </c>
      <c r="F94" s="82"/>
      <c r="G94" s="83"/>
      <c r="H94" s="83"/>
      <c r="I94" s="84" t="s">
        <v>243</v>
      </c>
      <c r="J94" s="85"/>
      <c r="K94" s="113"/>
      <c r="L94" s="123"/>
      <c r="M94"/>
    </row>
    <row r="95" spans="1:13" ht="18" customHeight="1" x14ac:dyDescent="0.25">
      <c r="A95" s="71"/>
      <c r="B95" s="72" t="s">
        <v>87</v>
      </c>
      <c r="C95" s="73" t="s">
        <v>0</v>
      </c>
      <c r="D95" s="73" t="s">
        <v>1</v>
      </c>
      <c r="E95" s="77"/>
      <c r="F95" s="77"/>
      <c r="G95" s="117"/>
      <c r="H95" s="123"/>
      <c r="I95"/>
      <c r="K95"/>
      <c r="L95"/>
      <c r="M95"/>
    </row>
    <row r="96" spans="1:13" ht="14.45" customHeight="1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7"/>
      <c r="H96" s="123"/>
      <c r="I96"/>
      <c r="J96" s="349"/>
      <c r="K96" s="231" t="s">
        <v>175</v>
      </c>
      <c r="L96"/>
      <c r="M96"/>
    </row>
    <row r="97" spans="1:13" ht="17.25" customHeight="1" x14ac:dyDescent="0.25">
      <c r="A97" s="5"/>
      <c r="B97" s="321">
        <v>1</v>
      </c>
      <c r="C97" s="311" t="s">
        <v>132</v>
      </c>
      <c r="D97" s="303" t="s">
        <v>180</v>
      </c>
      <c r="E97" s="298">
        <v>178</v>
      </c>
      <c r="F97" s="70">
        <v>30</v>
      </c>
      <c r="G97" s="117"/>
      <c r="H97" s="123"/>
      <c r="I97"/>
      <c r="J97" s="317"/>
      <c r="K97" s="231" t="s">
        <v>201</v>
      </c>
      <c r="L97"/>
      <c r="M97"/>
    </row>
    <row r="98" spans="1:13" ht="14.45" customHeight="1" x14ac:dyDescent="0.25">
      <c r="A98" s="5"/>
      <c r="B98" s="322">
        <v>2</v>
      </c>
      <c r="C98" s="338" t="s">
        <v>185</v>
      </c>
      <c r="D98" s="303" t="s">
        <v>180</v>
      </c>
      <c r="E98" s="330">
        <v>172</v>
      </c>
      <c r="F98" s="70">
        <v>26</v>
      </c>
      <c r="G98" s="117"/>
      <c r="H98" s="123"/>
      <c r="I98"/>
      <c r="K98"/>
      <c r="L98"/>
      <c r="M98"/>
    </row>
    <row r="99" spans="1:13" ht="14.45" customHeight="1" x14ac:dyDescent="0.25">
      <c r="A99" s="5"/>
      <c r="B99" s="323">
        <v>3</v>
      </c>
      <c r="C99" s="337" t="s">
        <v>142</v>
      </c>
      <c r="D99" s="303" t="s">
        <v>101</v>
      </c>
      <c r="E99" s="330">
        <v>170</v>
      </c>
      <c r="F99" s="70">
        <v>23</v>
      </c>
      <c r="G99" s="117"/>
      <c r="H99" s="123"/>
      <c r="I99"/>
      <c r="K99"/>
      <c r="L99"/>
      <c r="M99"/>
    </row>
    <row r="100" spans="1:13" ht="18.75" customHeight="1" x14ac:dyDescent="0.25">
      <c r="A100" s="5"/>
      <c r="B100" s="50">
        <v>4</v>
      </c>
      <c r="C100" s="311" t="s">
        <v>184</v>
      </c>
      <c r="D100" s="303" t="s">
        <v>180</v>
      </c>
      <c r="E100" s="331">
        <v>169</v>
      </c>
      <c r="F100" s="70">
        <v>21</v>
      </c>
      <c r="G100" s="117"/>
      <c r="H100" s="123"/>
      <c r="I100"/>
      <c r="K100"/>
      <c r="L100"/>
      <c r="M100"/>
    </row>
    <row r="101" spans="1:13" ht="18.75" customHeight="1" x14ac:dyDescent="0.25">
      <c r="A101" s="5"/>
      <c r="B101" s="50">
        <v>5</v>
      </c>
      <c r="C101" s="314" t="s">
        <v>246</v>
      </c>
      <c r="D101" s="305" t="s">
        <v>163</v>
      </c>
      <c r="E101" s="333">
        <v>168</v>
      </c>
      <c r="F101" s="70">
        <v>20</v>
      </c>
      <c r="G101" s="316"/>
      <c r="H101" s="123"/>
      <c r="I101"/>
      <c r="K101"/>
      <c r="L101"/>
      <c r="M101"/>
    </row>
    <row r="102" spans="1:13" ht="15.75" x14ac:dyDescent="0.25">
      <c r="A102" s="5"/>
      <c r="B102" s="50">
        <v>6</v>
      </c>
      <c r="C102" s="310" t="s">
        <v>160</v>
      </c>
      <c r="D102" s="305" t="s">
        <v>163</v>
      </c>
      <c r="E102" s="332">
        <v>166</v>
      </c>
      <c r="F102" s="70">
        <v>19</v>
      </c>
      <c r="G102" s="316"/>
      <c r="H102" s="123"/>
      <c r="I102"/>
      <c r="K102"/>
      <c r="L102"/>
      <c r="M102"/>
    </row>
    <row r="103" spans="1:13" ht="15.75" x14ac:dyDescent="0.25">
      <c r="A103" s="5"/>
      <c r="B103" s="50">
        <v>7</v>
      </c>
      <c r="C103" s="313" t="s">
        <v>173</v>
      </c>
      <c r="D103" s="303" t="s">
        <v>163</v>
      </c>
      <c r="E103" s="333">
        <v>162</v>
      </c>
      <c r="F103" s="70">
        <v>18</v>
      </c>
      <c r="G103" s="117"/>
      <c r="H103" s="123"/>
      <c r="I103"/>
      <c r="K103"/>
      <c r="L103"/>
      <c r="M103"/>
    </row>
    <row r="104" spans="1:13" ht="15.75" x14ac:dyDescent="0.25">
      <c r="A104" s="5"/>
      <c r="B104" s="50">
        <v>8</v>
      </c>
      <c r="C104" s="313" t="s">
        <v>192</v>
      </c>
      <c r="D104" s="303" t="s">
        <v>101</v>
      </c>
      <c r="E104" s="300">
        <v>153</v>
      </c>
      <c r="F104" s="70">
        <v>17</v>
      </c>
      <c r="G104" s="117"/>
      <c r="H104" s="123"/>
      <c r="I104"/>
      <c r="K104"/>
      <c r="L104"/>
      <c r="M104"/>
    </row>
    <row r="105" spans="1:13" ht="15.75" x14ac:dyDescent="0.25">
      <c r="A105" s="5"/>
      <c r="B105" s="50">
        <v>9</v>
      </c>
      <c r="C105" s="311" t="s">
        <v>190</v>
      </c>
      <c r="D105" s="303" t="s">
        <v>101</v>
      </c>
      <c r="E105" s="301">
        <v>140</v>
      </c>
      <c r="F105" s="70">
        <v>16</v>
      </c>
      <c r="G105" s="117"/>
      <c r="H105" s="123"/>
      <c r="I105"/>
      <c r="K105"/>
      <c r="L105"/>
      <c r="M105"/>
    </row>
    <row r="106" spans="1:13" ht="15.75" x14ac:dyDescent="0.25">
      <c r="A106" s="5"/>
      <c r="B106" s="50">
        <v>10</v>
      </c>
      <c r="C106" s="314" t="s">
        <v>191</v>
      </c>
      <c r="D106" s="303" t="s">
        <v>101</v>
      </c>
      <c r="E106" s="333">
        <v>129</v>
      </c>
      <c r="F106" s="70">
        <v>15</v>
      </c>
      <c r="G106" s="117"/>
      <c r="H106" s="123"/>
      <c r="I106"/>
      <c r="K106"/>
      <c r="L106"/>
      <c r="M106"/>
    </row>
    <row r="107" spans="1:13" ht="15.75" x14ac:dyDescent="0.25">
      <c r="A107" s="5"/>
      <c r="B107" s="50"/>
      <c r="C107" s="297"/>
      <c r="D107" s="303"/>
      <c r="E107" s="304"/>
      <c r="F107" s="70"/>
      <c r="G107" s="117"/>
      <c r="H107" s="123"/>
      <c r="I107"/>
      <c r="K107"/>
      <c r="L107"/>
      <c r="M107"/>
    </row>
    <row r="108" spans="1:13" ht="15.75" x14ac:dyDescent="0.25">
      <c r="A108" s="61"/>
      <c r="B108" s="52"/>
      <c r="C108" s="306" t="s">
        <v>77</v>
      </c>
      <c r="D108" s="307" t="s">
        <v>44</v>
      </c>
      <c r="E108" s="56" t="s">
        <v>26</v>
      </c>
      <c r="F108" s="56" t="s">
        <v>32</v>
      </c>
      <c r="G108" s="117"/>
      <c r="H108" s="123"/>
      <c r="I108"/>
      <c r="K108"/>
      <c r="L108"/>
      <c r="M108"/>
    </row>
    <row r="109" spans="1:13" ht="15.75" x14ac:dyDescent="0.25">
      <c r="A109" s="5"/>
      <c r="B109" s="321">
        <v>1</v>
      </c>
      <c r="C109" s="265" t="s">
        <v>7</v>
      </c>
      <c r="D109" s="303" t="s">
        <v>193</v>
      </c>
      <c r="E109" s="332">
        <v>168</v>
      </c>
      <c r="F109" s="70">
        <v>30</v>
      </c>
      <c r="G109" s="117"/>
      <c r="H109" s="123"/>
      <c r="I109"/>
      <c r="K109"/>
      <c r="L109"/>
      <c r="M109"/>
    </row>
    <row r="110" spans="1:13" ht="15.75" x14ac:dyDescent="0.25">
      <c r="A110" s="5"/>
      <c r="B110" s="322">
        <v>2</v>
      </c>
      <c r="C110" s="265" t="s">
        <v>8</v>
      </c>
      <c r="D110" s="303" t="s">
        <v>195</v>
      </c>
      <c r="E110" s="332">
        <v>162</v>
      </c>
      <c r="F110" s="70">
        <v>26</v>
      </c>
      <c r="G110" s="117"/>
      <c r="H110" s="123"/>
      <c r="I110"/>
      <c r="K110"/>
      <c r="L110"/>
      <c r="M110"/>
    </row>
    <row r="111" spans="1:13" ht="15.75" x14ac:dyDescent="0.25">
      <c r="A111" s="5"/>
      <c r="B111" s="323">
        <v>3</v>
      </c>
      <c r="C111" s="265" t="s">
        <v>244</v>
      </c>
      <c r="D111" s="303" t="s">
        <v>196</v>
      </c>
      <c r="E111" s="332">
        <v>109</v>
      </c>
      <c r="F111" s="70">
        <v>23</v>
      </c>
      <c r="G111" s="114"/>
      <c r="H111" s="123"/>
      <c r="I111"/>
      <c r="K111"/>
      <c r="L111"/>
      <c r="M111"/>
    </row>
    <row r="112" spans="1:13" ht="15.75" x14ac:dyDescent="0.25">
      <c r="A112" s="5"/>
      <c r="B112" s="50"/>
      <c r="C112" s="265"/>
      <c r="D112" s="303"/>
      <c r="E112" s="304"/>
      <c r="F112" s="70"/>
      <c r="G112" s="114"/>
      <c r="H112" s="123"/>
      <c r="I112"/>
      <c r="K112"/>
      <c r="L112"/>
      <c r="M112"/>
    </row>
    <row r="113" spans="1:13" ht="15.75" x14ac:dyDescent="0.25">
      <c r="A113" s="61"/>
      <c r="B113" s="52"/>
      <c r="C113" s="308" t="s">
        <v>79</v>
      </c>
      <c r="D113" s="307" t="s">
        <v>44</v>
      </c>
      <c r="E113" s="56" t="s">
        <v>26</v>
      </c>
      <c r="F113" s="56" t="s">
        <v>32</v>
      </c>
      <c r="G113" s="117"/>
      <c r="H113" s="123"/>
      <c r="I113"/>
      <c r="K113"/>
      <c r="L113"/>
      <c r="M113"/>
    </row>
    <row r="114" spans="1:13" ht="15.75" x14ac:dyDescent="0.25">
      <c r="A114" s="5"/>
      <c r="B114" s="321">
        <v>1</v>
      </c>
      <c r="C114" s="265" t="s">
        <v>11</v>
      </c>
      <c r="D114" s="303" t="s">
        <v>193</v>
      </c>
      <c r="E114" s="299">
        <v>181</v>
      </c>
      <c r="F114" s="70">
        <v>30</v>
      </c>
      <c r="G114" s="117"/>
      <c r="H114" s="123"/>
      <c r="I114"/>
      <c r="K114"/>
      <c r="L114"/>
      <c r="M114"/>
    </row>
    <row r="115" spans="1:13" ht="15.75" x14ac:dyDescent="0.25">
      <c r="A115" s="5"/>
      <c r="B115" s="322">
        <v>2</v>
      </c>
      <c r="C115" s="265" t="s">
        <v>68</v>
      </c>
      <c r="D115" s="303" t="s">
        <v>103</v>
      </c>
      <c r="E115" s="299">
        <v>169</v>
      </c>
      <c r="F115" s="70">
        <v>26</v>
      </c>
      <c r="G115" s="117"/>
      <c r="H115" s="123"/>
      <c r="I115"/>
      <c r="K115"/>
      <c r="L115"/>
      <c r="M115"/>
    </row>
    <row r="116" spans="1:13" ht="15.75" x14ac:dyDescent="0.25">
      <c r="A116" s="5"/>
      <c r="B116" s="323">
        <v>3</v>
      </c>
      <c r="C116" s="265" t="s">
        <v>13</v>
      </c>
      <c r="D116" s="303" t="s">
        <v>9</v>
      </c>
      <c r="E116" s="330">
        <v>160</v>
      </c>
      <c r="F116" s="70">
        <v>23</v>
      </c>
      <c r="G116" s="117"/>
      <c r="H116" s="123"/>
      <c r="I116"/>
      <c r="K116"/>
      <c r="L116"/>
      <c r="M116"/>
    </row>
    <row r="117" spans="1:13" ht="15.75" x14ac:dyDescent="0.25">
      <c r="A117" s="5"/>
      <c r="B117" s="50">
        <v>4</v>
      </c>
      <c r="C117" s="265" t="s">
        <v>16</v>
      </c>
      <c r="D117" s="303" t="s">
        <v>194</v>
      </c>
      <c r="E117" s="299">
        <v>159</v>
      </c>
      <c r="F117" s="70">
        <v>21</v>
      </c>
      <c r="G117" s="117"/>
      <c r="H117" s="123"/>
      <c r="I117"/>
      <c r="K117"/>
      <c r="L117"/>
      <c r="M117"/>
    </row>
    <row r="118" spans="1:13" ht="15.75" x14ac:dyDescent="0.25">
      <c r="A118" s="5"/>
      <c r="B118" s="50">
        <v>5</v>
      </c>
      <c r="C118" s="265" t="s">
        <v>10</v>
      </c>
      <c r="D118" s="303" t="s">
        <v>9</v>
      </c>
      <c r="E118" s="336">
        <v>150</v>
      </c>
      <c r="F118" s="70">
        <v>20</v>
      </c>
      <c r="G118" s="117"/>
      <c r="H118" s="123"/>
      <c r="I118"/>
      <c r="K118"/>
      <c r="L118"/>
      <c r="M118"/>
    </row>
    <row r="119" spans="1:13" ht="15.75" x14ac:dyDescent="0.25">
      <c r="A119" s="5"/>
      <c r="B119" s="50">
        <v>6</v>
      </c>
      <c r="C119" s="265" t="s">
        <v>93</v>
      </c>
      <c r="D119" s="303" t="s">
        <v>196</v>
      </c>
      <c r="E119" s="336">
        <v>150</v>
      </c>
      <c r="F119" s="70">
        <v>19</v>
      </c>
      <c r="G119" s="117"/>
      <c r="H119" s="123"/>
      <c r="I119"/>
      <c r="K119"/>
      <c r="L119"/>
      <c r="M119"/>
    </row>
    <row r="120" spans="1:13" ht="15.75" x14ac:dyDescent="0.25">
      <c r="A120" s="5"/>
      <c r="B120" s="50">
        <v>7</v>
      </c>
      <c r="C120" s="265"/>
      <c r="D120" s="303"/>
      <c r="E120" s="330"/>
      <c r="F120" s="70">
        <v>18</v>
      </c>
      <c r="G120" s="117"/>
      <c r="H120" s="123"/>
      <c r="I120"/>
      <c r="K120"/>
      <c r="L120"/>
      <c r="M120"/>
    </row>
    <row r="121" spans="1:13" ht="15.75" x14ac:dyDescent="0.25">
      <c r="A121" s="5"/>
      <c r="B121" s="50">
        <v>8</v>
      </c>
      <c r="C121" s="265"/>
      <c r="D121" s="303"/>
      <c r="E121" s="330"/>
      <c r="F121" s="70">
        <v>17</v>
      </c>
      <c r="G121" s="117"/>
      <c r="H121" s="123"/>
      <c r="I121"/>
      <c r="K121"/>
      <c r="L121"/>
      <c r="M121"/>
    </row>
    <row r="122" spans="1:13" ht="15.75" x14ac:dyDescent="0.25">
      <c r="A122" s="5"/>
      <c r="B122" s="50">
        <v>9</v>
      </c>
      <c r="C122" s="297"/>
      <c r="D122" s="303"/>
      <c r="E122" s="299"/>
      <c r="F122" s="70">
        <v>16</v>
      </c>
      <c r="G122" s="117"/>
      <c r="H122" s="123"/>
      <c r="I122"/>
      <c r="K122"/>
      <c r="L122"/>
      <c r="M122"/>
    </row>
    <row r="123" spans="1:13" ht="15.75" x14ac:dyDescent="0.25">
      <c r="A123" s="61"/>
      <c r="B123" s="52"/>
      <c r="C123" s="306" t="s">
        <v>105</v>
      </c>
      <c r="D123" s="307" t="s">
        <v>44</v>
      </c>
      <c r="E123" s="56" t="s">
        <v>26</v>
      </c>
      <c r="F123" s="56" t="s">
        <v>32</v>
      </c>
      <c r="G123" s="117"/>
      <c r="H123" s="123"/>
      <c r="I123"/>
      <c r="K123"/>
      <c r="L123"/>
      <c r="M123"/>
    </row>
    <row r="124" spans="1:13" ht="15.75" x14ac:dyDescent="0.25">
      <c r="A124" s="5"/>
      <c r="B124" s="321">
        <v>1</v>
      </c>
      <c r="C124" s="265" t="s">
        <v>161</v>
      </c>
      <c r="D124" s="303" t="s">
        <v>197</v>
      </c>
      <c r="E124" s="336">
        <v>176</v>
      </c>
      <c r="F124" s="70">
        <v>30</v>
      </c>
      <c r="G124" s="117"/>
      <c r="H124" s="123"/>
      <c r="I124"/>
      <c r="K124"/>
      <c r="L124"/>
      <c r="M124"/>
    </row>
    <row r="125" spans="1:13" ht="15.75" x14ac:dyDescent="0.25">
      <c r="A125" s="5"/>
      <c r="B125" s="322">
        <v>2</v>
      </c>
      <c r="C125" s="265" t="s">
        <v>162</v>
      </c>
      <c r="D125" s="303" t="s">
        <v>197</v>
      </c>
      <c r="E125" s="336">
        <v>176</v>
      </c>
      <c r="F125" s="70">
        <v>26</v>
      </c>
      <c r="G125" s="117"/>
      <c r="H125" s="123"/>
      <c r="I125"/>
      <c r="K125"/>
      <c r="L125"/>
      <c r="M125"/>
    </row>
    <row r="126" spans="1:13" ht="15.75" x14ac:dyDescent="0.25">
      <c r="A126" s="5"/>
      <c r="B126" s="323">
        <v>3</v>
      </c>
      <c r="C126" s="265" t="s">
        <v>15</v>
      </c>
      <c r="D126" s="303" t="s">
        <v>197</v>
      </c>
      <c r="E126" s="330">
        <v>174</v>
      </c>
      <c r="F126" s="70">
        <v>23</v>
      </c>
      <c r="G126" s="117"/>
      <c r="H126" s="123"/>
      <c r="I126"/>
      <c r="K126"/>
      <c r="L126"/>
      <c r="M126"/>
    </row>
    <row r="127" spans="1:13" ht="15.75" x14ac:dyDescent="0.25">
      <c r="A127" s="5"/>
      <c r="B127" s="50">
        <v>4</v>
      </c>
      <c r="C127" s="265" t="s">
        <v>165</v>
      </c>
      <c r="D127" s="303" t="s">
        <v>195</v>
      </c>
      <c r="E127" s="330">
        <v>164</v>
      </c>
      <c r="F127" s="70">
        <v>21</v>
      </c>
      <c r="G127" s="335"/>
      <c r="H127" s="123"/>
      <c r="I127"/>
      <c r="K127"/>
      <c r="L127"/>
      <c r="M127"/>
    </row>
    <row r="128" spans="1:13" ht="15.75" x14ac:dyDescent="0.25">
      <c r="A128" s="5"/>
      <c r="B128" s="94">
        <v>5</v>
      </c>
      <c r="C128" s="265" t="s">
        <v>127</v>
      </c>
      <c r="D128" s="303" t="s">
        <v>197</v>
      </c>
      <c r="E128" s="330">
        <v>163</v>
      </c>
      <c r="F128" s="70">
        <v>20</v>
      </c>
      <c r="G128" s="335"/>
      <c r="H128" s="123"/>
      <c r="I128"/>
      <c r="K128"/>
      <c r="L128"/>
      <c r="M128"/>
    </row>
    <row r="129" spans="1:13" ht="15.75" x14ac:dyDescent="0.25">
      <c r="A129" s="5"/>
      <c r="B129" s="50">
        <v>6</v>
      </c>
      <c r="C129" s="265" t="s">
        <v>131</v>
      </c>
      <c r="D129" s="303" t="s">
        <v>197</v>
      </c>
      <c r="E129" s="299">
        <v>161</v>
      </c>
      <c r="F129" s="70">
        <v>19</v>
      </c>
      <c r="G129" s="117"/>
      <c r="H129" s="123"/>
      <c r="I129"/>
      <c r="K129"/>
      <c r="L129"/>
      <c r="M129"/>
    </row>
    <row r="130" spans="1:13" ht="15.75" x14ac:dyDescent="0.25">
      <c r="A130" s="5"/>
      <c r="B130" s="94">
        <v>7</v>
      </c>
      <c r="C130" s="265" t="s">
        <v>3</v>
      </c>
      <c r="D130" s="303" t="s">
        <v>193</v>
      </c>
      <c r="E130" s="330">
        <v>156</v>
      </c>
      <c r="F130" s="70">
        <v>18</v>
      </c>
      <c r="G130" s="117"/>
      <c r="H130" s="123"/>
      <c r="I130"/>
      <c r="K130"/>
      <c r="L130"/>
      <c r="M130"/>
    </row>
    <row r="131" spans="1:13" ht="15.75" x14ac:dyDescent="0.25">
      <c r="A131" s="5"/>
      <c r="B131" s="50"/>
      <c r="C131" s="265"/>
      <c r="D131" s="303"/>
      <c r="E131" s="299"/>
      <c r="F131" s="70">
        <v>17</v>
      </c>
      <c r="G131" s="117"/>
      <c r="H131" s="123"/>
      <c r="I131"/>
      <c r="K131"/>
      <c r="L131"/>
      <c r="M131"/>
    </row>
    <row r="132" spans="1:13" ht="15.75" x14ac:dyDescent="0.25">
      <c r="A132" s="5"/>
      <c r="B132" s="50"/>
      <c r="C132" s="297"/>
      <c r="D132" s="303" t="s">
        <v>24</v>
      </c>
      <c r="E132" s="304"/>
      <c r="F132" s="70"/>
      <c r="G132" s="117"/>
      <c r="H132" s="123"/>
      <c r="I132"/>
      <c r="K132"/>
      <c r="L132"/>
      <c r="M132"/>
    </row>
    <row r="133" spans="1:13" ht="15.75" x14ac:dyDescent="0.25">
      <c r="A133" s="61"/>
      <c r="B133" s="54"/>
      <c r="C133" s="309" t="s">
        <v>106</v>
      </c>
      <c r="D133" s="307" t="s">
        <v>44</v>
      </c>
      <c r="E133" s="56" t="s">
        <v>26</v>
      </c>
      <c r="F133" s="56" t="s">
        <v>32</v>
      </c>
      <c r="G133" s="117"/>
      <c r="H133" s="123"/>
      <c r="I133"/>
      <c r="K133"/>
      <c r="L133"/>
      <c r="M133"/>
    </row>
    <row r="134" spans="1:13" ht="15.75" x14ac:dyDescent="0.25">
      <c r="A134" s="5"/>
      <c r="B134" s="321">
        <v>1</v>
      </c>
      <c r="C134" s="265" t="s">
        <v>88</v>
      </c>
      <c r="D134" s="303" t="s">
        <v>193</v>
      </c>
      <c r="E134" s="300">
        <v>191</v>
      </c>
      <c r="F134" s="70">
        <v>30</v>
      </c>
      <c r="G134" s="316"/>
      <c r="H134" s="123"/>
      <c r="I134"/>
      <c r="K134"/>
      <c r="L134"/>
      <c r="M134"/>
    </row>
    <row r="135" spans="1:13" ht="15.75" x14ac:dyDescent="0.25">
      <c r="A135" s="5"/>
      <c r="B135" s="322">
        <v>2</v>
      </c>
      <c r="C135" s="265" t="s">
        <v>92</v>
      </c>
      <c r="D135" s="303" t="s">
        <v>74</v>
      </c>
      <c r="E135" s="300">
        <v>190</v>
      </c>
      <c r="F135" s="70">
        <v>26</v>
      </c>
      <c r="G135" s="316"/>
      <c r="H135" s="123"/>
      <c r="I135"/>
      <c r="K135"/>
      <c r="L135"/>
      <c r="M135"/>
    </row>
    <row r="136" spans="1:13" ht="15.75" x14ac:dyDescent="0.25">
      <c r="A136" s="5"/>
      <c r="B136" s="323">
        <v>3</v>
      </c>
      <c r="C136" s="265" t="s">
        <v>118</v>
      </c>
      <c r="D136" s="303" t="s">
        <v>89</v>
      </c>
      <c r="E136" s="300">
        <v>186</v>
      </c>
      <c r="F136" s="70">
        <v>23</v>
      </c>
      <c r="G136" s="117"/>
      <c r="H136" s="123"/>
      <c r="I136"/>
      <c r="K136"/>
      <c r="L136"/>
      <c r="M136"/>
    </row>
    <row r="137" spans="1:13" ht="15.75" x14ac:dyDescent="0.25">
      <c r="A137" s="5"/>
      <c r="B137" s="96">
        <v>4</v>
      </c>
      <c r="C137" s="265" t="s">
        <v>33</v>
      </c>
      <c r="D137" s="303" t="s">
        <v>9</v>
      </c>
      <c r="E137" s="350">
        <v>185</v>
      </c>
      <c r="F137" s="70">
        <v>21</v>
      </c>
      <c r="G137" s="117"/>
      <c r="H137" s="123"/>
      <c r="I137"/>
      <c r="K137"/>
      <c r="L137"/>
      <c r="M137"/>
    </row>
    <row r="138" spans="1:13" ht="15.75" x14ac:dyDescent="0.25">
      <c r="A138" s="5"/>
      <c r="B138" s="50">
        <v>5</v>
      </c>
      <c r="C138" s="265" t="s">
        <v>22</v>
      </c>
      <c r="D138" s="303" t="s">
        <v>196</v>
      </c>
      <c r="E138" s="350">
        <v>185</v>
      </c>
      <c r="F138" s="70">
        <v>20</v>
      </c>
      <c r="G138" s="117"/>
      <c r="H138" s="123"/>
      <c r="I138"/>
      <c r="K138"/>
      <c r="L138"/>
      <c r="M138"/>
    </row>
    <row r="139" spans="1:13" ht="15.75" x14ac:dyDescent="0.25">
      <c r="A139" s="5"/>
      <c r="B139" s="96">
        <v>6</v>
      </c>
      <c r="C139" s="268" t="s">
        <v>21</v>
      </c>
      <c r="D139" s="303" t="s">
        <v>9</v>
      </c>
      <c r="E139" s="350">
        <v>182</v>
      </c>
      <c r="F139" s="70">
        <v>19</v>
      </c>
      <c r="G139" s="117"/>
      <c r="H139" s="123"/>
      <c r="I139"/>
      <c r="K139"/>
      <c r="L139"/>
      <c r="M139"/>
    </row>
    <row r="140" spans="1:13" ht="15.75" x14ac:dyDescent="0.25">
      <c r="A140" s="5"/>
      <c r="B140" s="50">
        <v>7</v>
      </c>
      <c r="C140" s="265" t="s">
        <v>72</v>
      </c>
      <c r="D140" s="303" t="s">
        <v>74</v>
      </c>
      <c r="E140" s="350">
        <v>182</v>
      </c>
      <c r="F140" s="70">
        <v>18</v>
      </c>
      <c r="G140" s="117"/>
      <c r="H140" s="123"/>
      <c r="I140"/>
      <c r="K140"/>
      <c r="L140"/>
      <c r="M140"/>
    </row>
    <row r="141" spans="1:13" ht="15.75" x14ac:dyDescent="0.25">
      <c r="A141" s="5"/>
      <c r="B141" s="96">
        <v>8</v>
      </c>
      <c r="C141" s="265" t="s">
        <v>71</v>
      </c>
      <c r="D141" s="303" t="s">
        <v>74</v>
      </c>
      <c r="E141" s="332">
        <v>180</v>
      </c>
      <c r="F141" s="70">
        <v>17</v>
      </c>
      <c r="G141" s="117"/>
      <c r="H141" s="123"/>
      <c r="I141"/>
      <c r="K141"/>
      <c r="L141"/>
      <c r="M141"/>
    </row>
    <row r="142" spans="1:13" ht="15.75" x14ac:dyDescent="0.25">
      <c r="A142" s="5"/>
      <c r="B142" s="50">
        <v>9</v>
      </c>
      <c r="C142" s="268" t="s">
        <v>149</v>
      </c>
      <c r="D142" s="303" t="s">
        <v>103</v>
      </c>
      <c r="E142" s="332">
        <v>171</v>
      </c>
      <c r="F142" s="70">
        <v>16</v>
      </c>
      <c r="G142" s="117"/>
      <c r="H142" s="123"/>
      <c r="I142"/>
      <c r="K142"/>
      <c r="L142"/>
      <c r="M142"/>
    </row>
    <row r="143" spans="1:13" ht="15.75" x14ac:dyDescent="0.25">
      <c r="A143" s="5"/>
      <c r="B143" s="96">
        <v>10</v>
      </c>
      <c r="C143" s="265" t="s">
        <v>95</v>
      </c>
      <c r="D143" s="303" t="s">
        <v>193</v>
      </c>
      <c r="E143" s="300">
        <v>163</v>
      </c>
      <c r="F143" s="70">
        <v>15</v>
      </c>
      <c r="G143" s="117"/>
      <c r="H143" s="123"/>
      <c r="I143"/>
      <c r="K143"/>
      <c r="L143"/>
      <c r="M143"/>
    </row>
    <row r="144" spans="1:13" ht="15.75" x14ac:dyDescent="0.25">
      <c r="A144" s="5"/>
      <c r="B144" s="50">
        <v>11</v>
      </c>
      <c r="C144" s="268" t="s">
        <v>39</v>
      </c>
      <c r="D144" s="303" t="s">
        <v>74</v>
      </c>
      <c r="E144" s="300">
        <v>161</v>
      </c>
      <c r="F144" s="70">
        <v>14</v>
      </c>
      <c r="G144" s="117"/>
      <c r="H144" s="123"/>
      <c r="I144"/>
      <c r="K144"/>
      <c r="L144"/>
      <c r="M144"/>
    </row>
    <row r="145" spans="1:13" ht="15.75" x14ac:dyDescent="0.25">
      <c r="A145" s="5"/>
      <c r="B145" s="96">
        <v>12</v>
      </c>
      <c r="C145" s="265"/>
      <c r="D145" s="303"/>
      <c r="E145" s="332"/>
      <c r="F145" s="70">
        <v>13</v>
      </c>
      <c r="G145" s="117"/>
      <c r="H145" s="123"/>
      <c r="I145"/>
      <c r="K145"/>
      <c r="L145"/>
      <c r="M145"/>
    </row>
    <row r="146" spans="1:13" ht="15.75" x14ac:dyDescent="0.25">
      <c r="A146" s="61"/>
      <c r="B146" s="53"/>
      <c r="C146" s="308" t="s">
        <v>84</v>
      </c>
      <c r="D146" s="307" t="s">
        <v>44</v>
      </c>
      <c r="E146" s="56" t="s">
        <v>26</v>
      </c>
      <c r="F146" s="56" t="s">
        <v>32</v>
      </c>
      <c r="G146" s="117"/>
      <c r="H146" s="123"/>
      <c r="I146"/>
      <c r="K146"/>
      <c r="L146"/>
      <c r="M146"/>
    </row>
    <row r="147" spans="1:13" ht="15.75" x14ac:dyDescent="0.25">
      <c r="A147" s="5"/>
      <c r="B147" s="321">
        <v>1</v>
      </c>
      <c r="C147" s="265" t="s">
        <v>19</v>
      </c>
      <c r="D147" s="303" t="s">
        <v>89</v>
      </c>
      <c r="E147" s="332">
        <v>179</v>
      </c>
      <c r="F147" s="70">
        <v>30</v>
      </c>
      <c r="G147" s="117"/>
      <c r="H147" s="123"/>
      <c r="I147"/>
      <c r="K147"/>
      <c r="L147"/>
      <c r="M147"/>
    </row>
    <row r="148" spans="1:13" ht="18.75" customHeight="1" x14ac:dyDescent="0.25">
      <c r="A148" s="5"/>
      <c r="B148" s="322">
        <v>2</v>
      </c>
      <c r="C148" s="265" t="s">
        <v>100</v>
      </c>
      <c r="D148" s="14" t="s">
        <v>89</v>
      </c>
      <c r="E148" s="300">
        <v>175</v>
      </c>
      <c r="F148" s="70">
        <v>26</v>
      </c>
      <c r="G148" s="117"/>
      <c r="H148" s="123"/>
      <c r="I148"/>
      <c r="K148"/>
      <c r="L148"/>
      <c r="M148"/>
    </row>
    <row r="149" spans="1:13" ht="15.75" x14ac:dyDescent="0.25">
      <c r="A149" s="5"/>
      <c r="B149" s="323">
        <v>3</v>
      </c>
      <c r="C149" s="265" t="s">
        <v>37</v>
      </c>
      <c r="D149" s="303" t="s">
        <v>89</v>
      </c>
      <c r="E149" s="300">
        <v>173</v>
      </c>
      <c r="F149" s="70">
        <v>23</v>
      </c>
      <c r="G149" s="117"/>
      <c r="H149" s="123"/>
      <c r="I149"/>
      <c r="K149"/>
      <c r="L149"/>
      <c r="M149"/>
    </row>
    <row r="150" spans="1:13" ht="15.75" x14ac:dyDescent="0.25">
      <c r="A150" s="5"/>
      <c r="B150" s="50">
        <v>4</v>
      </c>
      <c r="C150" s="265" t="s">
        <v>18</v>
      </c>
      <c r="D150" s="303" t="s">
        <v>103</v>
      </c>
      <c r="E150" s="350">
        <v>169</v>
      </c>
      <c r="F150" s="70">
        <v>21</v>
      </c>
      <c r="G150" s="117"/>
      <c r="H150" s="123"/>
      <c r="I150"/>
      <c r="K150"/>
      <c r="L150"/>
      <c r="M150"/>
    </row>
    <row r="151" spans="1:13" ht="15.75" x14ac:dyDescent="0.25">
      <c r="A151" s="5"/>
      <c r="B151" s="96">
        <v>5</v>
      </c>
      <c r="C151" s="265" t="s">
        <v>23</v>
      </c>
      <c r="D151" s="303" t="s">
        <v>103</v>
      </c>
      <c r="E151" s="350">
        <v>169</v>
      </c>
      <c r="F151" s="70">
        <v>20</v>
      </c>
      <c r="G151" s="117"/>
      <c r="H151" s="123"/>
      <c r="I151"/>
      <c r="K151"/>
      <c r="L151"/>
      <c r="M151"/>
    </row>
    <row r="152" spans="1:13" ht="15.75" x14ac:dyDescent="0.25">
      <c r="A152" s="5"/>
      <c r="B152" s="50">
        <v>6</v>
      </c>
      <c r="C152" s="265" t="s">
        <v>187</v>
      </c>
      <c r="D152" s="303" t="s">
        <v>163</v>
      </c>
      <c r="E152" s="332">
        <v>146</v>
      </c>
      <c r="F152" s="70">
        <v>19</v>
      </c>
      <c r="G152" s="117"/>
      <c r="H152" s="123"/>
      <c r="I152"/>
      <c r="K152"/>
      <c r="L152"/>
      <c r="M152"/>
    </row>
    <row r="153" spans="1:13" ht="15.75" x14ac:dyDescent="0.25">
      <c r="A153" s="5"/>
      <c r="B153" s="50">
        <v>7</v>
      </c>
      <c r="C153" s="344"/>
      <c r="D153" s="345"/>
      <c r="E153" s="258"/>
      <c r="F153" s="36">
        <v>18</v>
      </c>
      <c r="G153" s="117"/>
      <c r="H153" s="123"/>
      <c r="I153"/>
      <c r="K153"/>
      <c r="L153"/>
      <c r="M153"/>
    </row>
    <row r="154" spans="1:13" ht="12.75" x14ac:dyDescent="0.2">
      <c r="A154" s="343"/>
      <c r="B154" s="94"/>
      <c r="C154" s="265"/>
      <c r="D154" s="303"/>
      <c r="E154" s="332"/>
      <c r="F154" s="258"/>
      <c r="I154"/>
      <c r="K154"/>
      <c r="L154"/>
      <c r="M154"/>
    </row>
    <row r="155" spans="1:13" x14ac:dyDescent="0.25">
      <c r="A155" s="123"/>
      <c r="B155" s="123"/>
      <c r="C155" s="174"/>
      <c r="D155" s="123"/>
      <c r="E155" s="123"/>
      <c r="F155" s="123"/>
      <c r="G155" s="123"/>
      <c r="H155" s="123"/>
      <c r="I155" s="123"/>
      <c r="J155" s="123"/>
    </row>
    <row r="156" spans="1:13" x14ac:dyDescent="0.25">
      <c r="A156" s="123"/>
      <c r="B156" s="123"/>
      <c r="C156" s="174"/>
      <c r="D156" s="123"/>
      <c r="E156" s="123"/>
      <c r="F156" s="123"/>
      <c r="G156" s="123"/>
      <c r="H156" s="123"/>
      <c r="I156" s="123"/>
      <c r="J156" s="123"/>
    </row>
    <row r="157" spans="1:13" x14ac:dyDescent="0.25">
      <c r="A157" s="123"/>
      <c r="B157" s="123"/>
      <c r="C157" s="174"/>
      <c r="D157" s="123"/>
      <c r="E157" s="123"/>
      <c r="F157" s="123"/>
      <c r="G157" s="123"/>
      <c r="H157" s="123"/>
      <c r="I157" s="123"/>
      <c r="J157" s="123"/>
    </row>
    <row r="158" spans="1:13" x14ac:dyDescent="0.25">
      <c r="A158" s="123"/>
      <c r="B158" s="123"/>
      <c r="C158" s="174"/>
      <c r="D158" s="123"/>
      <c r="E158" s="123"/>
      <c r="F158" s="123"/>
      <c r="G158" s="123"/>
      <c r="H158" s="123"/>
      <c r="I158" s="123"/>
      <c r="J158" s="123"/>
    </row>
    <row r="159" spans="1:13" x14ac:dyDescent="0.25">
      <c r="A159" s="123"/>
      <c r="B159" s="123"/>
      <c r="C159" s="174"/>
      <c r="D159" s="123"/>
      <c r="E159" s="123"/>
      <c r="F159" s="123"/>
      <c r="G159" s="123"/>
      <c r="H159" s="123"/>
      <c r="I159" s="123"/>
      <c r="J159" s="123"/>
    </row>
    <row r="160" spans="1:13" x14ac:dyDescent="0.25">
      <c r="A160" s="123"/>
      <c r="B160" s="123"/>
      <c r="C160" s="174"/>
      <c r="D160" s="123"/>
      <c r="E160" s="123"/>
      <c r="F160" s="123"/>
      <c r="G160" s="123"/>
      <c r="H160" s="123"/>
      <c r="I160" s="123"/>
      <c r="J160" s="123"/>
    </row>
    <row r="161" spans="1:10" x14ac:dyDescent="0.25">
      <c r="A161" s="123"/>
      <c r="B161" s="123"/>
      <c r="C161" s="174"/>
      <c r="D161" s="123"/>
      <c r="E161" s="123"/>
      <c r="F161" s="123"/>
      <c r="G161" s="123"/>
      <c r="H161" s="123"/>
      <c r="I161" s="123"/>
      <c r="J161" s="123"/>
    </row>
    <row r="162" spans="1:10" x14ac:dyDescent="0.25">
      <c r="A162" s="123"/>
      <c r="B162" s="123"/>
      <c r="C162" s="174"/>
      <c r="D162" s="123"/>
      <c r="E162" s="123"/>
      <c r="F162" s="123"/>
      <c r="G162" s="123"/>
      <c r="H162" s="123"/>
      <c r="I162" s="123"/>
      <c r="J162" s="123"/>
    </row>
  </sheetData>
  <sortState ref="C147:E152">
    <sortCondition descending="1" ref="E147:E152"/>
  </sortState>
  <phoneticPr fontId="62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Normal="100" workbookViewId="0">
      <selection activeCell="O10" sqref="O10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 x14ac:dyDescent="0.25">
      <c r="A1" s="62"/>
      <c r="B1" s="63"/>
      <c r="C1" s="64" t="s">
        <v>249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59"/>
      <c r="B2" s="260"/>
      <c r="C2" s="30"/>
      <c r="D2" s="150"/>
      <c r="E2" s="261"/>
      <c r="F2" s="262"/>
      <c r="G2" s="263"/>
      <c r="H2" s="263"/>
      <c r="I2" s="263"/>
      <c r="J2" s="264"/>
      <c r="K2" s="114"/>
      <c r="L2" s="120"/>
    </row>
    <row r="3" spans="1:12" ht="30.75" customHeight="1" x14ac:dyDescent="0.25">
      <c r="A3" s="78"/>
      <c r="B3" s="79" t="s">
        <v>119</v>
      </c>
      <c r="C3" s="80"/>
      <c r="D3" s="81"/>
      <c r="E3" s="82" t="s">
        <v>250</v>
      </c>
      <c r="F3" s="82"/>
      <c r="G3" s="83"/>
      <c r="H3" s="83"/>
      <c r="I3" s="84" t="s">
        <v>243</v>
      </c>
      <c r="J3" s="85"/>
      <c r="K3" s="113"/>
      <c r="L3" s="119"/>
    </row>
    <row r="4" spans="1:12" ht="31.5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227"/>
      <c r="L4" s="123"/>
    </row>
    <row r="5" spans="1:12" ht="15.75" x14ac:dyDescent="0.25">
      <c r="A5" s="37">
        <v>1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83" t="s">
        <v>26</v>
      </c>
      <c r="J5" s="353" t="s">
        <v>222</v>
      </c>
      <c r="K5" s="356" t="s">
        <v>232</v>
      </c>
      <c r="L5" s="120"/>
    </row>
    <row r="6" spans="1:12" ht="15.75" x14ac:dyDescent="0.25">
      <c r="A6" s="5">
        <v>1</v>
      </c>
      <c r="B6" s="50"/>
      <c r="C6" s="95" t="s">
        <v>174</v>
      </c>
      <c r="D6" s="14" t="s">
        <v>89</v>
      </c>
      <c r="E6" s="11">
        <v>5</v>
      </c>
      <c r="F6" s="13"/>
      <c r="G6" s="13"/>
      <c r="H6" s="13"/>
      <c r="I6" s="354">
        <f t="shared" ref="I6:I10" si="0">SUM(F6:H6)</f>
        <v>0</v>
      </c>
      <c r="J6" s="36">
        <f>SUM(E6,I6)</f>
        <v>5</v>
      </c>
      <c r="K6" s="358"/>
      <c r="L6" s="120">
        <f>SUM(K6:K10)</f>
        <v>558</v>
      </c>
    </row>
    <row r="7" spans="1:12" ht="15.75" x14ac:dyDescent="0.25">
      <c r="A7" s="5">
        <v>1</v>
      </c>
      <c r="B7" s="50"/>
      <c r="C7" s="26" t="s">
        <v>37</v>
      </c>
      <c r="D7" s="14" t="s">
        <v>89</v>
      </c>
      <c r="E7" s="11">
        <v>5</v>
      </c>
      <c r="F7" s="13">
        <v>85</v>
      </c>
      <c r="G7" s="13">
        <v>90</v>
      </c>
      <c r="H7" s="13"/>
      <c r="I7" s="354">
        <f t="shared" si="0"/>
        <v>175</v>
      </c>
      <c r="J7" s="36">
        <f t="shared" ref="J7:J10" si="1">SUM(E7,I7)</f>
        <v>180</v>
      </c>
      <c r="K7" s="358">
        <v>180</v>
      </c>
      <c r="L7" s="120"/>
    </row>
    <row r="8" spans="1:12" ht="15.75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90</v>
      </c>
      <c r="H8" s="16"/>
      <c r="I8" s="354">
        <f t="shared" si="0"/>
        <v>184</v>
      </c>
      <c r="J8" s="36">
        <f t="shared" si="1"/>
        <v>189</v>
      </c>
      <c r="K8" s="358">
        <v>189</v>
      </c>
      <c r="L8" s="120"/>
    </row>
    <row r="9" spans="1:12" ht="15.75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93</v>
      </c>
      <c r="G9" s="15">
        <v>96</v>
      </c>
      <c r="H9" s="15"/>
      <c r="I9" s="354">
        <f t="shared" si="0"/>
        <v>189</v>
      </c>
      <c r="J9" s="36">
        <f t="shared" si="1"/>
        <v>189</v>
      </c>
      <c r="K9" s="358">
        <v>189</v>
      </c>
      <c r="L9" s="120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354">
        <f t="shared" si="0"/>
        <v>0</v>
      </c>
      <c r="J10" s="36">
        <f t="shared" si="1"/>
        <v>0</v>
      </c>
      <c r="K10" s="358"/>
      <c r="L10" s="120"/>
    </row>
    <row r="11" spans="1:12" ht="15.75" x14ac:dyDescent="0.25">
      <c r="A11" s="37">
        <v>2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83" t="s">
        <v>26</v>
      </c>
      <c r="J11" s="353" t="s">
        <v>222</v>
      </c>
      <c r="K11" s="359" t="s">
        <v>232</v>
      </c>
      <c r="L11" s="121"/>
    </row>
    <row r="12" spans="1:12" ht="15.75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91</v>
      </c>
      <c r="G12" s="13">
        <v>92</v>
      </c>
      <c r="H12" s="13"/>
      <c r="I12" s="354">
        <f t="shared" ref="I12:I16" si="2">SUM(F12:H12)</f>
        <v>183</v>
      </c>
      <c r="J12" s="36">
        <f>SUM(E12,I12)</f>
        <v>191</v>
      </c>
      <c r="K12" s="358">
        <v>191</v>
      </c>
      <c r="L12" s="120">
        <f>SUM(K12:K16)</f>
        <v>530</v>
      </c>
    </row>
    <row r="13" spans="1:12" ht="15.75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85</v>
      </c>
      <c r="G13" s="15">
        <v>88</v>
      </c>
      <c r="H13" s="15"/>
      <c r="I13" s="354">
        <f t="shared" si="2"/>
        <v>173</v>
      </c>
      <c r="J13" s="36">
        <f t="shared" ref="J13:J16" si="3">SUM(E13,I13)</f>
        <v>178</v>
      </c>
      <c r="K13" s="358">
        <v>178</v>
      </c>
      <c r="L13" s="120"/>
    </row>
    <row r="14" spans="1:12" ht="15.75" x14ac:dyDescent="0.25">
      <c r="A14" s="5">
        <v>2</v>
      </c>
      <c r="B14" s="51"/>
      <c r="C14" s="26" t="s">
        <v>18</v>
      </c>
      <c r="D14" s="14" t="s">
        <v>103</v>
      </c>
      <c r="E14" s="11">
        <v>5</v>
      </c>
      <c r="F14" s="15">
        <v>79</v>
      </c>
      <c r="G14" s="15">
        <v>77</v>
      </c>
      <c r="H14" s="15"/>
      <c r="I14" s="354">
        <f t="shared" si="2"/>
        <v>156</v>
      </c>
      <c r="J14" s="36">
        <f t="shared" si="3"/>
        <v>161</v>
      </c>
      <c r="K14" s="358">
        <v>161</v>
      </c>
      <c r="L14" s="120"/>
    </row>
    <row r="15" spans="1:12" ht="15.75" x14ac:dyDescent="0.25">
      <c r="A15" s="5">
        <v>2</v>
      </c>
      <c r="B15" s="50"/>
      <c r="C15" s="97" t="s">
        <v>149</v>
      </c>
      <c r="D15" s="14" t="s">
        <v>103</v>
      </c>
      <c r="E15" s="11">
        <v>0</v>
      </c>
      <c r="F15" s="15"/>
      <c r="G15" s="15"/>
      <c r="H15" s="15"/>
      <c r="I15" s="354">
        <f t="shared" si="2"/>
        <v>0</v>
      </c>
      <c r="J15" s="36">
        <f t="shared" si="3"/>
        <v>0</v>
      </c>
      <c r="K15" s="358"/>
      <c r="L15" s="120"/>
    </row>
    <row r="16" spans="1:12" ht="15.75" x14ac:dyDescent="0.25">
      <c r="A16" s="5">
        <v>2</v>
      </c>
      <c r="B16" s="101"/>
      <c r="C16" s="108"/>
      <c r="D16" s="99" t="s">
        <v>103</v>
      </c>
      <c r="E16" s="11"/>
      <c r="F16" s="15"/>
      <c r="G16" s="15"/>
      <c r="H16" s="15"/>
      <c r="I16" s="354">
        <f t="shared" si="2"/>
        <v>0</v>
      </c>
      <c r="J16" s="36">
        <f t="shared" si="3"/>
        <v>0</v>
      </c>
      <c r="K16" s="358"/>
      <c r="L16" s="120"/>
    </row>
    <row r="17" spans="1:12" ht="15.75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83" t="s">
        <v>26</v>
      </c>
      <c r="J17" s="353" t="s">
        <v>222</v>
      </c>
      <c r="K17" s="358" t="s">
        <v>232</v>
      </c>
      <c r="L17" s="120"/>
    </row>
    <row r="18" spans="1:12" ht="15.75" x14ac:dyDescent="0.25">
      <c r="A18" s="5">
        <v>3</v>
      </c>
      <c r="B18" s="50"/>
      <c r="C18" s="26" t="s">
        <v>247</v>
      </c>
      <c r="D18" s="14" t="s">
        <v>74</v>
      </c>
      <c r="E18" s="11">
        <v>0</v>
      </c>
      <c r="F18" s="15">
        <v>83</v>
      </c>
      <c r="G18" s="15">
        <v>83</v>
      </c>
      <c r="H18" s="15"/>
      <c r="I18" s="354">
        <f t="shared" ref="I18:I23" si="4">SUM(F18:H18)</f>
        <v>166</v>
      </c>
      <c r="J18" s="36">
        <f>SUM(E18,I18)</f>
        <v>166</v>
      </c>
      <c r="K18" s="358">
        <v>166</v>
      </c>
      <c r="L18" s="120">
        <f>SUM(K18:K23)</f>
        <v>536</v>
      </c>
    </row>
    <row r="19" spans="1:12" ht="18.75" customHeight="1" x14ac:dyDescent="0.25">
      <c r="A19" s="5">
        <v>3</v>
      </c>
      <c r="B19" s="51"/>
      <c r="C19" s="26" t="s">
        <v>71</v>
      </c>
      <c r="D19" s="14" t="s">
        <v>74</v>
      </c>
      <c r="E19" s="11">
        <v>0</v>
      </c>
      <c r="F19" s="15">
        <v>85</v>
      </c>
      <c r="G19" s="15">
        <v>90</v>
      </c>
      <c r="H19" s="15"/>
      <c r="I19" s="354">
        <f t="shared" si="4"/>
        <v>175</v>
      </c>
      <c r="J19" s="36">
        <f t="shared" ref="J19:J23" si="5">SUM(E19,I19)</f>
        <v>175</v>
      </c>
      <c r="K19" s="358">
        <v>175</v>
      </c>
      <c r="L19" s="120"/>
    </row>
    <row r="20" spans="1:12" ht="15.75" x14ac:dyDescent="0.25">
      <c r="A20" s="5">
        <v>3</v>
      </c>
      <c r="B20" s="51"/>
      <c r="C20" s="26" t="s">
        <v>92</v>
      </c>
      <c r="D20" s="14" t="s">
        <v>74</v>
      </c>
      <c r="E20" s="11">
        <v>0</v>
      </c>
      <c r="F20" s="15">
        <v>98</v>
      </c>
      <c r="G20" s="15">
        <v>97</v>
      </c>
      <c r="H20" s="15"/>
      <c r="I20" s="354">
        <f t="shared" si="4"/>
        <v>195</v>
      </c>
      <c r="J20" s="36">
        <f t="shared" si="5"/>
        <v>195</v>
      </c>
      <c r="K20" s="358">
        <v>195</v>
      </c>
      <c r="L20" s="120"/>
    </row>
    <row r="21" spans="1:12" ht="15.75" x14ac:dyDescent="0.25">
      <c r="A21" s="5">
        <v>3</v>
      </c>
      <c r="B21" s="51"/>
      <c r="C21" s="26" t="s">
        <v>72</v>
      </c>
      <c r="D21" s="14" t="s">
        <v>74</v>
      </c>
      <c r="E21" s="11">
        <v>0</v>
      </c>
      <c r="F21" s="32"/>
      <c r="G21" s="32"/>
      <c r="H21" s="32"/>
      <c r="I21" s="354">
        <f t="shared" si="4"/>
        <v>0</v>
      </c>
      <c r="J21" s="36">
        <f t="shared" si="5"/>
        <v>0</v>
      </c>
      <c r="K21" s="358"/>
      <c r="L21" s="120"/>
    </row>
    <row r="22" spans="1:12" ht="15.75" x14ac:dyDescent="0.25">
      <c r="A22" s="5">
        <v>3</v>
      </c>
      <c r="B22" s="50"/>
      <c r="C22" s="26" t="s">
        <v>168</v>
      </c>
      <c r="D22" s="14" t="s">
        <v>74</v>
      </c>
      <c r="E22" s="11">
        <v>8</v>
      </c>
      <c r="F22" s="16"/>
      <c r="G22" s="16"/>
      <c r="H22" s="16"/>
      <c r="I22" s="354">
        <f t="shared" si="4"/>
        <v>0</v>
      </c>
      <c r="J22" s="36">
        <f t="shared" si="5"/>
        <v>8</v>
      </c>
      <c r="K22" s="358"/>
      <c r="L22" s="120"/>
    </row>
    <row r="23" spans="1:12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354">
        <f t="shared" si="4"/>
        <v>0</v>
      </c>
      <c r="J23" s="36">
        <f t="shared" si="5"/>
        <v>0</v>
      </c>
      <c r="K23" s="358"/>
      <c r="L23" s="120"/>
    </row>
    <row r="24" spans="1:12" ht="15.75" x14ac:dyDescent="0.25">
      <c r="A24" s="37">
        <v>4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83" t="s">
        <v>26</v>
      </c>
      <c r="J24" s="353" t="s">
        <v>222</v>
      </c>
      <c r="K24" s="358" t="s">
        <v>232</v>
      </c>
      <c r="L24" s="120"/>
    </row>
    <row r="25" spans="1:12" ht="15.75" x14ac:dyDescent="0.25">
      <c r="A25" s="5">
        <v>4</v>
      </c>
      <c r="B25" s="94"/>
      <c r="C25" s="26" t="s">
        <v>22</v>
      </c>
      <c r="D25" s="14" t="s">
        <v>97</v>
      </c>
      <c r="E25" s="11">
        <v>0</v>
      </c>
      <c r="F25" s="16">
        <v>91</v>
      </c>
      <c r="G25" s="15">
        <v>92</v>
      </c>
      <c r="H25" s="15"/>
      <c r="I25" s="354">
        <f t="shared" ref="I25:I30" si="6">SUM(F25:H25)</f>
        <v>183</v>
      </c>
      <c r="J25" s="36">
        <f>SUM(E25,I25)</f>
        <v>183</v>
      </c>
      <c r="K25" s="358">
        <v>183</v>
      </c>
      <c r="L25" s="120">
        <f>SUM(K25:K30)</f>
        <v>541</v>
      </c>
    </row>
    <row r="26" spans="1:12" ht="15.75" x14ac:dyDescent="0.25">
      <c r="A26" s="5">
        <v>4</v>
      </c>
      <c r="B26" s="50"/>
      <c r="C26" s="26" t="s">
        <v>93</v>
      </c>
      <c r="D26" s="14" t="s">
        <v>97</v>
      </c>
      <c r="E26" s="11">
        <v>8</v>
      </c>
      <c r="F26" s="16">
        <v>80</v>
      </c>
      <c r="G26" s="15">
        <v>77</v>
      </c>
      <c r="H26" s="15"/>
      <c r="I26" s="354">
        <f t="shared" si="6"/>
        <v>157</v>
      </c>
      <c r="J26" s="36">
        <f t="shared" ref="J26:J30" si="7">SUM(E26,I26)</f>
        <v>165</v>
      </c>
      <c r="K26" s="358"/>
      <c r="L26" s="120"/>
    </row>
    <row r="27" spans="1:12" ht="15.75" x14ac:dyDescent="0.2">
      <c r="A27" s="5">
        <v>4</v>
      </c>
      <c r="B27" s="50"/>
      <c r="C27" s="26" t="s">
        <v>99</v>
      </c>
      <c r="D27" s="14" t="s">
        <v>97</v>
      </c>
      <c r="E27" s="11">
        <v>0</v>
      </c>
      <c r="F27" s="16">
        <v>96</v>
      </c>
      <c r="G27" s="16">
        <v>91</v>
      </c>
      <c r="H27" s="16"/>
      <c r="I27" s="354">
        <f t="shared" si="6"/>
        <v>187</v>
      </c>
      <c r="J27" s="36">
        <f t="shared" si="7"/>
        <v>187</v>
      </c>
      <c r="K27" s="358">
        <v>187</v>
      </c>
      <c r="L27" s="125"/>
    </row>
    <row r="28" spans="1:12" ht="15.75" x14ac:dyDescent="0.2">
      <c r="A28" s="5">
        <v>4</v>
      </c>
      <c r="B28" s="50"/>
      <c r="C28" s="26" t="s">
        <v>125</v>
      </c>
      <c r="D28" s="14" t="s">
        <v>97</v>
      </c>
      <c r="E28" s="11">
        <v>8</v>
      </c>
      <c r="F28" s="13">
        <v>81</v>
      </c>
      <c r="G28" s="13">
        <v>82</v>
      </c>
      <c r="H28" s="13"/>
      <c r="I28" s="354">
        <f t="shared" si="6"/>
        <v>163</v>
      </c>
      <c r="J28" s="36">
        <f t="shared" si="7"/>
        <v>171</v>
      </c>
      <c r="K28" s="358">
        <v>171</v>
      </c>
      <c r="L28" s="125"/>
    </row>
    <row r="29" spans="1:12" ht="15.75" x14ac:dyDescent="0.25">
      <c r="A29" s="5">
        <v>4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354">
        <f t="shared" si="6"/>
        <v>0</v>
      </c>
      <c r="J29" s="36">
        <f t="shared" si="7"/>
        <v>8</v>
      </c>
      <c r="K29" s="358"/>
      <c r="L29" s="120"/>
    </row>
    <row r="30" spans="1:12" ht="15.75" x14ac:dyDescent="0.25">
      <c r="A30" s="5">
        <v>4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354">
        <f t="shared" si="6"/>
        <v>0</v>
      </c>
      <c r="J30" s="36">
        <f t="shared" si="7"/>
        <v>8</v>
      </c>
      <c r="K30" s="360"/>
      <c r="L30" s="120"/>
    </row>
    <row r="31" spans="1:12" ht="15.75" x14ac:dyDescent="0.25">
      <c r="A31" s="37">
        <v>5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83" t="s">
        <v>26</v>
      </c>
      <c r="J31" s="353" t="s">
        <v>222</v>
      </c>
      <c r="K31" s="358" t="s">
        <v>232</v>
      </c>
      <c r="L31" s="120"/>
    </row>
    <row r="32" spans="1:12" ht="15.75" x14ac:dyDescent="0.25">
      <c r="A32" s="5">
        <v>5</v>
      </c>
      <c r="B32" s="50"/>
      <c r="C32" s="26" t="s">
        <v>7</v>
      </c>
      <c r="D32" s="14" t="s">
        <v>34</v>
      </c>
      <c r="E32" s="11">
        <v>8</v>
      </c>
      <c r="F32" s="16">
        <v>84</v>
      </c>
      <c r="G32" s="15">
        <v>90</v>
      </c>
      <c r="H32" s="15"/>
      <c r="I32" s="354">
        <f t="shared" ref="I32:I37" si="8">SUM(F32:H32)</f>
        <v>174</v>
      </c>
      <c r="J32" s="355">
        <f>SUM(E32,I32)</f>
        <v>182</v>
      </c>
      <c r="K32" s="358">
        <v>182</v>
      </c>
      <c r="L32" s="120">
        <f>SUM(K32:K37)</f>
        <v>557</v>
      </c>
    </row>
    <row r="33" spans="1:12" ht="15.75" x14ac:dyDescent="0.25">
      <c r="A33" s="5">
        <v>5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354">
        <f t="shared" si="8"/>
        <v>0</v>
      </c>
      <c r="J33" s="355">
        <f t="shared" ref="J33:J37" si="9">SUM(E33,I33)</f>
        <v>8</v>
      </c>
      <c r="K33" s="358"/>
      <c r="L33" s="120"/>
    </row>
    <row r="34" spans="1:12" ht="15.75" x14ac:dyDescent="0.25">
      <c r="A34" s="5">
        <v>5</v>
      </c>
      <c r="B34" s="50"/>
      <c r="C34" s="26" t="s">
        <v>11</v>
      </c>
      <c r="D34" s="14" t="s">
        <v>34</v>
      </c>
      <c r="E34" s="11">
        <v>8</v>
      </c>
      <c r="F34" s="16">
        <v>82</v>
      </c>
      <c r="G34" s="15">
        <v>89</v>
      </c>
      <c r="H34" s="15"/>
      <c r="I34" s="354">
        <f t="shared" si="8"/>
        <v>171</v>
      </c>
      <c r="J34" s="355">
        <f t="shared" si="9"/>
        <v>179</v>
      </c>
      <c r="K34" s="358"/>
      <c r="L34" s="120"/>
    </row>
    <row r="35" spans="1:12" ht="15.75" x14ac:dyDescent="0.2">
      <c r="A35" s="5">
        <v>5</v>
      </c>
      <c r="B35" s="96"/>
      <c r="C35" s="97" t="s">
        <v>88</v>
      </c>
      <c r="D35" s="14" t="s">
        <v>34</v>
      </c>
      <c r="E35" s="11">
        <v>0</v>
      </c>
      <c r="F35" s="16">
        <v>95</v>
      </c>
      <c r="G35" s="15">
        <v>94</v>
      </c>
      <c r="H35" s="15"/>
      <c r="I35" s="354">
        <f t="shared" si="8"/>
        <v>189</v>
      </c>
      <c r="J35" s="355">
        <f t="shared" si="9"/>
        <v>189</v>
      </c>
      <c r="K35" s="358">
        <v>189</v>
      </c>
      <c r="L35" s="125"/>
    </row>
    <row r="36" spans="1:12" ht="15.75" x14ac:dyDescent="0.25">
      <c r="A36" s="5">
        <v>5</v>
      </c>
      <c r="B36" s="94"/>
      <c r="C36" s="97" t="s">
        <v>95</v>
      </c>
      <c r="D36" s="14" t="s">
        <v>34</v>
      </c>
      <c r="E36" s="11">
        <v>0</v>
      </c>
      <c r="F36" s="16">
        <v>94</v>
      </c>
      <c r="G36" s="15">
        <v>92</v>
      </c>
      <c r="H36" s="15"/>
      <c r="I36" s="354">
        <f t="shared" si="8"/>
        <v>186</v>
      </c>
      <c r="J36" s="355">
        <f t="shared" si="9"/>
        <v>186</v>
      </c>
      <c r="K36" s="358">
        <v>186</v>
      </c>
      <c r="L36" s="120"/>
    </row>
    <row r="37" spans="1:12" ht="15.75" x14ac:dyDescent="0.25">
      <c r="A37" s="5">
        <v>5</v>
      </c>
      <c r="B37" s="50"/>
      <c r="C37" s="26"/>
      <c r="D37" s="14" t="s">
        <v>34</v>
      </c>
      <c r="E37" s="11"/>
      <c r="F37" s="16"/>
      <c r="G37" s="15"/>
      <c r="H37" s="15"/>
      <c r="I37" s="354">
        <f t="shared" si="8"/>
        <v>0</v>
      </c>
      <c r="J37" s="355">
        <f t="shared" si="9"/>
        <v>0</v>
      </c>
      <c r="K37" s="358"/>
      <c r="L37" s="120"/>
    </row>
    <row r="38" spans="1:12" ht="15.75" x14ac:dyDescent="0.25">
      <c r="A38" s="37">
        <v>6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83" t="s">
        <v>26</v>
      </c>
      <c r="J38" s="353" t="s">
        <v>222</v>
      </c>
      <c r="K38" s="358" t="s">
        <v>232</v>
      </c>
      <c r="L38" s="120"/>
    </row>
    <row r="39" spans="1:12" ht="15.75" x14ac:dyDescent="0.25">
      <c r="A39" s="5">
        <v>6</v>
      </c>
      <c r="B39" s="50"/>
      <c r="C39" s="26" t="s">
        <v>4</v>
      </c>
      <c r="D39" s="14" t="s">
        <v>5</v>
      </c>
      <c r="E39" s="11">
        <v>8</v>
      </c>
      <c r="F39" s="13">
        <v>83</v>
      </c>
      <c r="G39" s="13">
        <v>89</v>
      </c>
      <c r="H39" s="13"/>
      <c r="I39" s="354">
        <f t="shared" ref="I39:I43" si="10">SUM(F39:H39)</f>
        <v>172</v>
      </c>
      <c r="J39" s="36">
        <f>SUM(E39,I39)</f>
        <v>180</v>
      </c>
      <c r="K39" s="358">
        <v>180</v>
      </c>
      <c r="L39" s="120">
        <f>SUM(K39:K43)</f>
        <v>343</v>
      </c>
    </row>
    <row r="40" spans="1:12" ht="15.75" x14ac:dyDescent="0.25">
      <c r="A40" s="5">
        <v>6</v>
      </c>
      <c r="B40" s="50"/>
      <c r="C40" s="26" t="s">
        <v>8</v>
      </c>
      <c r="D40" s="14" t="s">
        <v>5</v>
      </c>
      <c r="E40" s="11">
        <v>8</v>
      </c>
      <c r="F40" s="13"/>
      <c r="G40" s="13"/>
      <c r="H40" s="13"/>
      <c r="I40" s="354">
        <f t="shared" si="10"/>
        <v>0</v>
      </c>
      <c r="J40" s="36">
        <f t="shared" ref="J40:J43" si="11">SUM(E40,I40)</f>
        <v>8</v>
      </c>
      <c r="K40" s="358"/>
      <c r="L40" s="120"/>
    </row>
    <row r="41" spans="1:12" ht="15.75" x14ac:dyDescent="0.25">
      <c r="A41" s="5">
        <v>6</v>
      </c>
      <c r="B41" s="50"/>
      <c r="C41" s="26" t="s">
        <v>165</v>
      </c>
      <c r="D41" s="14" t="s">
        <v>5</v>
      </c>
      <c r="E41" s="11">
        <v>8</v>
      </c>
      <c r="F41" s="16">
        <v>76</v>
      </c>
      <c r="G41" s="15">
        <v>79</v>
      </c>
      <c r="H41" s="15"/>
      <c r="I41" s="354">
        <f t="shared" si="10"/>
        <v>155</v>
      </c>
      <c r="J41" s="36">
        <f t="shared" si="11"/>
        <v>163</v>
      </c>
      <c r="K41" s="358">
        <v>163</v>
      </c>
      <c r="L41" s="120" t="s">
        <v>24</v>
      </c>
    </row>
    <row r="42" spans="1:12" ht="15.75" x14ac:dyDescent="0.25">
      <c r="A42" s="5">
        <v>6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354">
        <f t="shared" si="10"/>
        <v>0</v>
      </c>
      <c r="J42" s="36">
        <f t="shared" si="11"/>
        <v>8</v>
      </c>
      <c r="K42" s="358"/>
      <c r="L42" s="120"/>
    </row>
    <row r="43" spans="1:12" ht="15.75" x14ac:dyDescent="0.25">
      <c r="A43" s="5">
        <v>6</v>
      </c>
      <c r="B43" s="50"/>
      <c r="D43" s="14" t="s">
        <v>5</v>
      </c>
      <c r="E43" s="11"/>
      <c r="F43" s="13"/>
      <c r="G43" s="13"/>
      <c r="H43" s="13"/>
      <c r="I43" s="354">
        <f t="shared" si="10"/>
        <v>0</v>
      </c>
      <c r="J43" s="36">
        <f t="shared" si="11"/>
        <v>0</v>
      </c>
      <c r="K43" s="358"/>
      <c r="L43" s="120"/>
    </row>
    <row r="44" spans="1:12" ht="15.75" x14ac:dyDescent="0.25">
      <c r="A44" s="37">
        <v>7</v>
      </c>
      <c r="B44" s="49" t="s">
        <v>45</v>
      </c>
      <c r="C44" s="29" t="s">
        <v>46</v>
      </c>
      <c r="D44" s="21" t="s">
        <v>180</v>
      </c>
      <c r="E44" s="37"/>
      <c r="F44" s="59" t="s">
        <v>85</v>
      </c>
      <c r="G44" s="59" t="s">
        <v>86</v>
      </c>
      <c r="H44" s="60"/>
      <c r="I44" s="183" t="s">
        <v>26</v>
      </c>
      <c r="J44" s="353" t="s">
        <v>222</v>
      </c>
      <c r="K44" s="358" t="s">
        <v>232</v>
      </c>
      <c r="L44" s="120"/>
    </row>
    <row r="45" spans="1:12" ht="15.75" x14ac:dyDescent="0.25">
      <c r="A45" s="5">
        <v>7</v>
      </c>
      <c r="B45" s="50"/>
      <c r="C45" s="31" t="s">
        <v>184</v>
      </c>
      <c r="D45" s="14" t="s">
        <v>180</v>
      </c>
      <c r="E45" s="11">
        <v>8</v>
      </c>
      <c r="F45" s="32">
        <v>82</v>
      </c>
      <c r="G45" s="33">
        <v>85</v>
      </c>
      <c r="H45" s="33"/>
      <c r="I45" s="354">
        <f t="shared" ref="I45:I49" si="12">SUM(F45:H45)</f>
        <v>167</v>
      </c>
      <c r="J45" s="36">
        <f>SUM(E45,I45)</f>
        <v>175</v>
      </c>
      <c r="K45" s="358">
        <v>175</v>
      </c>
      <c r="L45" s="120">
        <f>SUM(K45:K49)</f>
        <v>542</v>
      </c>
    </row>
    <row r="46" spans="1:12" ht="15.75" x14ac:dyDescent="0.25">
      <c r="A46" s="5">
        <v>7</v>
      </c>
      <c r="B46" s="50"/>
      <c r="C46" s="31" t="s">
        <v>132</v>
      </c>
      <c r="D46" s="14" t="s">
        <v>180</v>
      </c>
      <c r="E46" s="11">
        <v>8</v>
      </c>
      <c r="F46" s="32">
        <v>93</v>
      </c>
      <c r="G46" s="32">
        <v>87</v>
      </c>
      <c r="H46" s="32"/>
      <c r="I46" s="354">
        <f t="shared" si="12"/>
        <v>180</v>
      </c>
      <c r="J46" s="36">
        <f t="shared" ref="J46:J49" si="13">SUM(E46,I46)</f>
        <v>188</v>
      </c>
      <c r="K46" s="358">
        <v>188</v>
      </c>
      <c r="L46" s="120"/>
    </row>
    <row r="47" spans="1:12" ht="15.75" x14ac:dyDescent="0.25">
      <c r="A47" s="5">
        <v>7</v>
      </c>
      <c r="B47" s="50"/>
      <c r="C47" s="31" t="s">
        <v>185</v>
      </c>
      <c r="D47" s="14" t="s">
        <v>180</v>
      </c>
      <c r="E47" s="11">
        <v>8</v>
      </c>
      <c r="F47" s="32">
        <v>84</v>
      </c>
      <c r="G47" s="32">
        <v>87</v>
      </c>
      <c r="H47" s="32"/>
      <c r="I47" s="354">
        <f t="shared" si="12"/>
        <v>171</v>
      </c>
      <c r="J47" s="36">
        <f t="shared" si="13"/>
        <v>179</v>
      </c>
      <c r="K47" s="358">
        <v>179</v>
      </c>
      <c r="L47" s="120"/>
    </row>
    <row r="48" spans="1:12" ht="15.75" x14ac:dyDescent="0.25">
      <c r="A48" s="5">
        <v>7</v>
      </c>
      <c r="B48" s="50"/>
      <c r="C48" s="31" t="s">
        <v>186</v>
      </c>
      <c r="D48" s="14" t="s">
        <v>180</v>
      </c>
      <c r="E48" s="11">
        <v>8</v>
      </c>
      <c r="F48" s="32"/>
      <c r="G48" s="33"/>
      <c r="H48" s="33"/>
      <c r="I48" s="354">
        <f t="shared" si="12"/>
        <v>0</v>
      </c>
      <c r="J48" s="36">
        <f t="shared" si="13"/>
        <v>8</v>
      </c>
      <c r="K48" s="358"/>
      <c r="L48" s="120"/>
    </row>
    <row r="49" spans="1:12" ht="15.75" x14ac:dyDescent="0.25">
      <c r="A49" s="5">
        <v>7</v>
      </c>
      <c r="B49" s="50"/>
      <c r="C49" s="31"/>
      <c r="D49" s="14" t="s">
        <v>180</v>
      </c>
      <c r="E49" s="11"/>
      <c r="F49" s="32"/>
      <c r="G49" s="33"/>
      <c r="H49" s="33"/>
      <c r="I49" s="354">
        <f t="shared" si="12"/>
        <v>0</v>
      </c>
      <c r="J49" s="36">
        <f t="shared" si="13"/>
        <v>0</v>
      </c>
      <c r="K49" s="358"/>
      <c r="L49" s="120"/>
    </row>
    <row r="50" spans="1:12" ht="15.75" x14ac:dyDescent="0.25">
      <c r="A50" s="37">
        <v>8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83" t="s">
        <v>26</v>
      </c>
      <c r="J50" s="353" t="s">
        <v>222</v>
      </c>
      <c r="K50" s="358" t="s">
        <v>232</v>
      </c>
      <c r="L50" s="120"/>
    </row>
    <row r="51" spans="1:12" ht="15.75" x14ac:dyDescent="0.25">
      <c r="A51" s="5">
        <v>8</v>
      </c>
      <c r="B51" s="50"/>
      <c r="C51" s="26" t="s">
        <v>3</v>
      </c>
      <c r="D51" s="14" t="s">
        <v>35</v>
      </c>
      <c r="E51" s="11">
        <v>8</v>
      </c>
      <c r="F51" s="16">
        <v>86</v>
      </c>
      <c r="G51" s="15">
        <v>85</v>
      </c>
      <c r="H51" s="15"/>
      <c r="I51" s="354">
        <f t="shared" ref="I51:I55" si="14">SUM(F51:H51)</f>
        <v>171</v>
      </c>
      <c r="J51" s="36">
        <f>SUM(E51,I51)</f>
        <v>179</v>
      </c>
      <c r="K51" s="358">
        <v>179</v>
      </c>
      <c r="L51" s="120">
        <f>SUM(K51:K55)</f>
        <v>543</v>
      </c>
    </row>
    <row r="52" spans="1:12" ht="15.75" x14ac:dyDescent="0.25">
      <c r="A52" s="5">
        <v>8</v>
      </c>
      <c r="B52" s="94"/>
      <c r="C52" s="97" t="s">
        <v>114</v>
      </c>
      <c r="D52" s="14" t="s">
        <v>35</v>
      </c>
      <c r="E52" s="11">
        <v>0</v>
      </c>
      <c r="F52" s="16">
        <v>96</v>
      </c>
      <c r="G52" s="15">
        <v>97</v>
      </c>
      <c r="H52" s="15"/>
      <c r="I52" s="354">
        <f t="shared" si="14"/>
        <v>193</v>
      </c>
      <c r="J52" s="36">
        <f t="shared" ref="J52:J55" si="15">SUM(E52,I52)</f>
        <v>193</v>
      </c>
      <c r="K52" s="358">
        <v>193</v>
      </c>
      <c r="L52" s="120"/>
    </row>
    <row r="53" spans="1:12" ht="15.75" x14ac:dyDescent="0.25">
      <c r="A53" s="5">
        <v>8</v>
      </c>
      <c r="B53" s="50"/>
      <c r="C53" s="26" t="s">
        <v>16</v>
      </c>
      <c r="D53" s="14" t="s">
        <v>35</v>
      </c>
      <c r="E53" s="11">
        <v>8</v>
      </c>
      <c r="F53" s="16">
        <v>84</v>
      </c>
      <c r="G53" s="15">
        <v>76</v>
      </c>
      <c r="H53" s="15"/>
      <c r="I53" s="354">
        <f t="shared" si="14"/>
        <v>160</v>
      </c>
      <c r="J53" s="36">
        <f t="shared" si="15"/>
        <v>168</v>
      </c>
      <c r="K53" s="358"/>
      <c r="L53" s="120"/>
    </row>
    <row r="54" spans="1:12" ht="15.75" x14ac:dyDescent="0.25">
      <c r="A54" s="5">
        <v>8</v>
      </c>
      <c r="B54" s="94"/>
      <c r="C54" s="97" t="s">
        <v>113</v>
      </c>
      <c r="D54" s="14" t="s">
        <v>35</v>
      </c>
      <c r="E54" s="11">
        <v>5</v>
      </c>
      <c r="F54" s="16">
        <v>80</v>
      </c>
      <c r="G54" s="16">
        <v>86</v>
      </c>
      <c r="H54" s="16"/>
      <c r="I54" s="354">
        <f t="shared" si="14"/>
        <v>166</v>
      </c>
      <c r="J54" s="36">
        <f t="shared" si="15"/>
        <v>171</v>
      </c>
      <c r="K54" s="358">
        <v>171</v>
      </c>
      <c r="L54" s="120"/>
    </row>
    <row r="55" spans="1:12" ht="15.75" x14ac:dyDescent="0.25">
      <c r="A55" s="5">
        <v>8</v>
      </c>
      <c r="B55" s="50"/>
      <c r="C55" s="26"/>
      <c r="D55" s="14" t="s">
        <v>35</v>
      </c>
      <c r="E55" s="11"/>
      <c r="F55" s="16"/>
      <c r="G55" s="15"/>
      <c r="H55" s="15"/>
      <c r="I55" s="354">
        <f t="shared" si="14"/>
        <v>0</v>
      </c>
      <c r="J55" s="36">
        <f t="shared" si="15"/>
        <v>0</v>
      </c>
      <c r="K55" s="358"/>
      <c r="L55" s="120"/>
    </row>
    <row r="56" spans="1:12" ht="15.75" x14ac:dyDescent="0.25">
      <c r="A56" s="37">
        <v>9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83" t="s">
        <v>26</v>
      </c>
      <c r="J56" s="353" t="s">
        <v>222</v>
      </c>
      <c r="K56" s="358" t="s">
        <v>232</v>
      </c>
      <c r="L56" s="120"/>
    </row>
    <row r="57" spans="1:12" ht="15.75" x14ac:dyDescent="0.25">
      <c r="A57" s="5">
        <v>9</v>
      </c>
      <c r="B57" s="50"/>
      <c r="C57" s="26" t="s">
        <v>33</v>
      </c>
      <c r="D57" s="14" t="s">
        <v>75</v>
      </c>
      <c r="E57" s="11">
        <v>0</v>
      </c>
      <c r="F57" s="16">
        <v>88</v>
      </c>
      <c r="G57" s="15">
        <v>92</v>
      </c>
      <c r="H57" s="15"/>
      <c r="I57" s="354">
        <f t="shared" ref="I57:I62" si="16">SUM(F57:H57)</f>
        <v>180</v>
      </c>
      <c r="J57" s="36">
        <f>SUM(E57,I57)</f>
        <v>180</v>
      </c>
      <c r="K57" s="358">
        <v>180</v>
      </c>
      <c r="L57" s="120">
        <f>SUM(K57:K62)</f>
        <v>533</v>
      </c>
    </row>
    <row r="58" spans="1:12" ht="15.75" x14ac:dyDescent="0.25">
      <c r="A58" s="5">
        <v>9</v>
      </c>
      <c r="B58" s="50"/>
      <c r="C58" s="26" t="s">
        <v>10</v>
      </c>
      <c r="D58" s="14" t="s">
        <v>75</v>
      </c>
      <c r="E58" s="11">
        <v>8</v>
      </c>
      <c r="F58" s="13">
        <v>74</v>
      </c>
      <c r="G58" s="13">
        <v>80</v>
      </c>
      <c r="H58" s="13"/>
      <c r="I58" s="354">
        <f t="shared" si="16"/>
        <v>154</v>
      </c>
      <c r="J58" s="36">
        <f t="shared" ref="J58:J62" si="17">SUM(E58,I58)</f>
        <v>162</v>
      </c>
      <c r="K58" s="358"/>
      <c r="L58" s="120"/>
    </row>
    <row r="59" spans="1:12" ht="15.75" x14ac:dyDescent="0.25">
      <c r="A59" s="5">
        <v>9</v>
      </c>
      <c r="B59" s="50"/>
      <c r="C59" s="26" t="s">
        <v>21</v>
      </c>
      <c r="D59" s="14" t="s">
        <v>75</v>
      </c>
      <c r="E59" s="11">
        <v>0</v>
      </c>
      <c r="F59" s="32">
        <v>90</v>
      </c>
      <c r="G59" s="32">
        <v>92</v>
      </c>
      <c r="H59" s="32"/>
      <c r="I59" s="354">
        <f t="shared" si="16"/>
        <v>182</v>
      </c>
      <c r="J59" s="36">
        <f t="shared" si="17"/>
        <v>182</v>
      </c>
      <c r="K59" s="358">
        <v>182</v>
      </c>
      <c r="L59" s="120"/>
    </row>
    <row r="60" spans="1:12" ht="15.75" x14ac:dyDescent="0.25">
      <c r="A60" s="5">
        <v>9</v>
      </c>
      <c r="B60" s="50"/>
      <c r="C60" s="26" t="s">
        <v>13</v>
      </c>
      <c r="D60" s="14" t="s">
        <v>75</v>
      </c>
      <c r="E60" s="11">
        <v>8</v>
      </c>
      <c r="F60" s="16">
        <v>76</v>
      </c>
      <c r="G60" s="15">
        <v>77</v>
      </c>
      <c r="H60" s="15"/>
      <c r="I60" s="354">
        <f t="shared" si="16"/>
        <v>153</v>
      </c>
      <c r="J60" s="36">
        <f t="shared" si="17"/>
        <v>161</v>
      </c>
      <c r="K60" s="358"/>
      <c r="L60" s="120"/>
    </row>
    <row r="61" spans="1:12" ht="15.75" x14ac:dyDescent="0.25">
      <c r="A61" s="5">
        <v>9</v>
      </c>
      <c r="B61" s="50"/>
      <c r="C61" s="26" t="s">
        <v>159</v>
      </c>
      <c r="D61" s="14" t="s">
        <v>75</v>
      </c>
      <c r="E61" s="11">
        <v>8</v>
      </c>
      <c r="F61" s="16"/>
      <c r="G61" s="15"/>
      <c r="H61" s="15"/>
      <c r="I61" s="354">
        <f t="shared" si="16"/>
        <v>0</v>
      </c>
      <c r="J61" s="36">
        <f t="shared" si="17"/>
        <v>8</v>
      </c>
      <c r="K61" s="358"/>
      <c r="L61" s="120"/>
    </row>
    <row r="62" spans="1:12" ht="15.75" x14ac:dyDescent="0.25">
      <c r="A62" s="5">
        <v>9</v>
      </c>
      <c r="B62" s="50"/>
      <c r="C62" s="26" t="s">
        <v>12</v>
      </c>
      <c r="D62" s="14" t="s">
        <v>75</v>
      </c>
      <c r="E62" s="11">
        <v>8</v>
      </c>
      <c r="F62" s="16">
        <v>89</v>
      </c>
      <c r="G62" s="15">
        <v>74</v>
      </c>
      <c r="H62" s="15"/>
      <c r="I62" s="354">
        <f t="shared" si="16"/>
        <v>163</v>
      </c>
      <c r="J62" s="36">
        <f t="shared" si="17"/>
        <v>171</v>
      </c>
      <c r="K62" s="358">
        <v>171</v>
      </c>
      <c r="L62" s="120"/>
    </row>
    <row r="63" spans="1:12" ht="15.75" x14ac:dyDescent="0.25">
      <c r="A63" s="37">
        <v>10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83" t="s">
        <v>26</v>
      </c>
      <c r="J63" s="353" t="s">
        <v>222</v>
      </c>
      <c r="K63" s="358" t="s">
        <v>232</v>
      </c>
      <c r="L63" s="120"/>
    </row>
    <row r="64" spans="1:12" ht="15.75" x14ac:dyDescent="0.25">
      <c r="A64" s="5">
        <v>10</v>
      </c>
      <c r="B64" s="50"/>
      <c r="C64" s="26" t="s">
        <v>187</v>
      </c>
      <c r="D64" s="14" t="s">
        <v>110</v>
      </c>
      <c r="E64" s="11">
        <v>5</v>
      </c>
      <c r="F64" s="13">
        <v>75</v>
      </c>
      <c r="G64" s="13">
        <v>81</v>
      </c>
      <c r="H64" s="13"/>
      <c r="I64" s="354">
        <f t="shared" ref="I64:I68" si="18">SUM(F64:H64)</f>
        <v>156</v>
      </c>
      <c r="J64" s="36">
        <f>SUM(E64,I64)</f>
        <v>161</v>
      </c>
      <c r="K64" s="358">
        <v>161</v>
      </c>
      <c r="L64" s="120">
        <f>SUM(K64:K68)</f>
        <v>503</v>
      </c>
    </row>
    <row r="65" spans="1:12" ht="15.75" x14ac:dyDescent="0.25">
      <c r="A65" s="5">
        <v>10</v>
      </c>
      <c r="B65" s="50"/>
      <c r="C65" s="26" t="s">
        <v>167</v>
      </c>
      <c r="D65" s="14" t="s">
        <v>110</v>
      </c>
      <c r="E65" s="11">
        <v>5</v>
      </c>
      <c r="F65" s="13"/>
      <c r="G65" s="13"/>
      <c r="H65" s="13"/>
      <c r="I65" s="354">
        <f t="shared" si="18"/>
        <v>0</v>
      </c>
      <c r="J65" s="36">
        <f t="shared" ref="J65:J68" si="19">SUM(E65,I65)</f>
        <v>5</v>
      </c>
      <c r="K65" s="358"/>
      <c r="L65" s="120"/>
    </row>
    <row r="66" spans="1:12" ht="15.75" x14ac:dyDescent="0.25">
      <c r="A66" s="5">
        <v>10</v>
      </c>
      <c r="B66" s="50"/>
      <c r="C66" s="26" t="s">
        <v>160</v>
      </c>
      <c r="D66" s="14" t="s">
        <v>110</v>
      </c>
      <c r="E66" s="11">
        <v>8</v>
      </c>
      <c r="F66" s="13">
        <v>89</v>
      </c>
      <c r="G66" s="13">
        <v>85</v>
      </c>
      <c r="H66" s="13"/>
      <c r="I66" s="354">
        <f t="shared" si="18"/>
        <v>174</v>
      </c>
      <c r="J66" s="36">
        <f t="shared" si="19"/>
        <v>182</v>
      </c>
      <c r="K66" s="358">
        <v>182</v>
      </c>
      <c r="L66" s="120"/>
    </row>
    <row r="67" spans="1:12" ht="15.75" x14ac:dyDescent="0.25">
      <c r="A67" s="5">
        <v>10</v>
      </c>
      <c r="B67" s="50"/>
      <c r="C67" s="26" t="s">
        <v>177</v>
      </c>
      <c r="D67" s="14" t="s">
        <v>110</v>
      </c>
      <c r="E67" s="11">
        <v>8</v>
      </c>
      <c r="F67" s="16">
        <v>76</v>
      </c>
      <c r="G67" s="15">
        <v>76</v>
      </c>
      <c r="H67" s="15"/>
      <c r="I67" s="354">
        <f t="shared" si="18"/>
        <v>152</v>
      </c>
      <c r="J67" s="36">
        <f t="shared" si="19"/>
        <v>160</v>
      </c>
      <c r="K67" s="358">
        <v>160</v>
      </c>
      <c r="L67" s="120"/>
    </row>
    <row r="68" spans="1:12" ht="15.75" x14ac:dyDescent="0.25">
      <c r="A68" s="5">
        <v>10</v>
      </c>
      <c r="B68" s="50"/>
      <c r="C68" s="26" t="s">
        <v>246</v>
      </c>
      <c r="D68" s="14" t="s">
        <v>110</v>
      </c>
      <c r="E68" s="11">
        <v>8</v>
      </c>
      <c r="F68" s="13">
        <v>74</v>
      </c>
      <c r="G68" s="13">
        <v>63</v>
      </c>
      <c r="H68" s="13"/>
      <c r="I68" s="354">
        <f t="shared" si="18"/>
        <v>137</v>
      </c>
      <c r="J68" s="36">
        <f t="shared" si="19"/>
        <v>145</v>
      </c>
      <c r="K68" s="358"/>
      <c r="L68" s="120"/>
    </row>
    <row r="69" spans="1:12" ht="15.75" x14ac:dyDescent="0.25">
      <c r="A69" s="37">
        <v>11</v>
      </c>
      <c r="B69" s="49" t="s">
        <v>45</v>
      </c>
      <c r="C69" s="29" t="s">
        <v>46</v>
      </c>
      <c r="D69" s="21" t="s">
        <v>158</v>
      </c>
      <c r="E69" s="37"/>
      <c r="F69" s="59" t="s">
        <v>85</v>
      </c>
      <c r="G69" s="59" t="s">
        <v>86</v>
      </c>
      <c r="H69" s="60"/>
      <c r="I69" s="183" t="s">
        <v>26</v>
      </c>
      <c r="J69" s="353" t="s">
        <v>222</v>
      </c>
      <c r="K69" s="358" t="s">
        <v>232</v>
      </c>
      <c r="L69" s="120"/>
    </row>
    <row r="70" spans="1:12" ht="15.75" x14ac:dyDescent="0.25">
      <c r="A70" s="5">
        <v>11</v>
      </c>
      <c r="B70" s="50"/>
      <c r="C70" s="26" t="s">
        <v>161</v>
      </c>
      <c r="D70" s="14" t="s">
        <v>158</v>
      </c>
      <c r="E70" s="11">
        <v>8</v>
      </c>
      <c r="F70" s="13">
        <v>86</v>
      </c>
      <c r="G70" s="13">
        <v>91</v>
      </c>
      <c r="H70" s="13"/>
      <c r="I70" s="354">
        <f t="shared" ref="I70:I75" si="20">SUM(F70:H70)</f>
        <v>177</v>
      </c>
      <c r="J70" s="36">
        <f>SUM(E70,I70)</f>
        <v>185</v>
      </c>
      <c r="K70" s="358">
        <v>185</v>
      </c>
      <c r="L70" s="120">
        <f>SUM(K70:K75)</f>
        <v>542</v>
      </c>
    </row>
    <row r="71" spans="1:12" ht="15.75" x14ac:dyDescent="0.25">
      <c r="A71" s="5">
        <v>11</v>
      </c>
      <c r="B71" s="50"/>
      <c r="C71" s="98" t="s">
        <v>162</v>
      </c>
      <c r="D71" s="14" t="s">
        <v>158</v>
      </c>
      <c r="E71" s="11">
        <v>8</v>
      </c>
      <c r="F71" s="16">
        <v>76</v>
      </c>
      <c r="G71" s="15">
        <v>85</v>
      </c>
      <c r="H71" s="15"/>
      <c r="I71" s="354">
        <f t="shared" si="20"/>
        <v>161</v>
      </c>
      <c r="J71" s="36">
        <f t="shared" ref="J71:J75" si="21">SUM(E71,I71)</f>
        <v>169</v>
      </c>
      <c r="K71" s="358"/>
      <c r="L71" s="120"/>
    </row>
    <row r="72" spans="1:12" ht="15.75" x14ac:dyDescent="0.25">
      <c r="A72" s="5">
        <v>11</v>
      </c>
      <c r="B72" s="50"/>
      <c r="C72" s="26" t="s">
        <v>127</v>
      </c>
      <c r="D72" s="14" t="s">
        <v>158</v>
      </c>
      <c r="E72" s="11">
        <v>8</v>
      </c>
      <c r="F72" s="13">
        <v>80</v>
      </c>
      <c r="G72" s="13">
        <v>83</v>
      </c>
      <c r="H72" s="13"/>
      <c r="I72" s="354">
        <f t="shared" si="20"/>
        <v>163</v>
      </c>
      <c r="J72" s="36">
        <f t="shared" si="21"/>
        <v>171</v>
      </c>
      <c r="K72" s="358"/>
      <c r="L72" s="120"/>
    </row>
    <row r="73" spans="1:12" ht="15.75" x14ac:dyDescent="0.25">
      <c r="A73" s="5">
        <v>11</v>
      </c>
      <c r="B73" s="50"/>
      <c r="C73" s="26" t="s">
        <v>131</v>
      </c>
      <c r="D73" s="14" t="s">
        <v>158</v>
      </c>
      <c r="E73" s="11">
        <v>8</v>
      </c>
      <c r="F73" s="13">
        <v>78</v>
      </c>
      <c r="G73" s="13">
        <v>85</v>
      </c>
      <c r="H73" s="13"/>
      <c r="I73" s="354">
        <f t="shared" si="20"/>
        <v>163</v>
      </c>
      <c r="J73" s="36">
        <f t="shared" si="21"/>
        <v>171</v>
      </c>
      <c r="K73" s="358">
        <v>171</v>
      </c>
      <c r="L73" s="120"/>
    </row>
    <row r="74" spans="1:12" ht="15.75" x14ac:dyDescent="0.25">
      <c r="A74" s="5">
        <v>11</v>
      </c>
      <c r="B74" s="50"/>
      <c r="C74" s="93" t="s">
        <v>15</v>
      </c>
      <c r="D74" s="14" t="s">
        <v>158</v>
      </c>
      <c r="E74" s="11">
        <v>8</v>
      </c>
      <c r="F74" s="13">
        <v>93</v>
      </c>
      <c r="G74" s="13">
        <v>85</v>
      </c>
      <c r="H74" s="13"/>
      <c r="I74" s="354">
        <f t="shared" si="20"/>
        <v>178</v>
      </c>
      <c r="J74" s="36">
        <f t="shared" si="21"/>
        <v>186</v>
      </c>
      <c r="K74" s="358">
        <v>186</v>
      </c>
      <c r="L74" s="120"/>
    </row>
    <row r="75" spans="1:12" ht="15.75" x14ac:dyDescent="0.25">
      <c r="A75" s="5">
        <v>11</v>
      </c>
      <c r="B75" s="50"/>
      <c r="C75" s="26"/>
      <c r="D75" s="14" t="s">
        <v>158</v>
      </c>
      <c r="E75" s="11"/>
      <c r="F75" s="13"/>
      <c r="G75" s="13"/>
      <c r="H75" s="13"/>
      <c r="I75" s="354">
        <f t="shared" si="20"/>
        <v>0</v>
      </c>
      <c r="J75" s="36">
        <f t="shared" si="21"/>
        <v>0</v>
      </c>
      <c r="K75" s="358"/>
      <c r="L75" s="120"/>
    </row>
    <row r="76" spans="1:12" ht="15.75" x14ac:dyDescent="0.25">
      <c r="A76" s="37">
        <v>12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83" t="s">
        <v>26</v>
      </c>
      <c r="J76" s="353" t="s">
        <v>222</v>
      </c>
      <c r="K76" s="358" t="s">
        <v>232</v>
      </c>
      <c r="L76" s="120"/>
    </row>
    <row r="77" spans="1:12" ht="15.75" x14ac:dyDescent="0.25">
      <c r="A77" s="5">
        <v>12</v>
      </c>
      <c r="B77" s="94"/>
      <c r="C77" s="97" t="s">
        <v>142</v>
      </c>
      <c r="D77" s="14" t="s">
        <v>101</v>
      </c>
      <c r="E77" s="11">
        <v>8</v>
      </c>
      <c r="F77" s="16"/>
      <c r="G77" s="15"/>
      <c r="H77" s="15"/>
      <c r="I77" s="354">
        <f t="shared" ref="I77:I82" si="22">SUM(F77:H77)</f>
        <v>0</v>
      </c>
      <c r="J77" s="36">
        <f>SUM(E77,I77)</f>
        <v>8</v>
      </c>
      <c r="K77" s="358"/>
      <c r="L77" s="120"/>
    </row>
    <row r="78" spans="1:12" ht="15.75" x14ac:dyDescent="0.25">
      <c r="A78" s="5">
        <v>12</v>
      </c>
      <c r="B78" s="51"/>
      <c r="C78" s="31" t="s">
        <v>166</v>
      </c>
      <c r="D78" s="14" t="s">
        <v>101</v>
      </c>
      <c r="E78" s="11">
        <v>8</v>
      </c>
      <c r="F78" s="32">
        <v>69</v>
      </c>
      <c r="G78" s="32">
        <v>64</v>
      </c>
      <c r="H78" s="32"/>
      <c r="I78" s="354">
        <f t="shared" si="22"/>
        <v>133</v>
      </c>
      <c r="J78" s="36">
        <f t="shared" ref="J78:J81" si="23">SUM(E78,I78)</f>
        <v>141</v>
      </c>
      <c r="K78" s="358">
        <v>141</v>
      </c>
      <c r="L78" s="120">
        <f>SUM(K77:K81)</f>
        <v>300</v>
      </c>
    </row>
    <row r="79" spans="1:12" ht="15.75" x14ac:dyDescent="0.25">
      <c r="A79" s="5">
        <v>12</v>
      </c>
      <c r="B79" s="50"/>
      <c r="C79" s="163" t="s">
        <v>190</v>
      </c>
      <c r="D79" s="14" t="s">
        <v>101</v>
      </c>
      <c r="E79" s="11">
        <v>8</v>
      </c>
      <c r="F79" s="32">
        <v>70</v>
      </c>
      <c r="G79" s="32">
        <v>81</v>
      </c>
      <c r="H79" s="32"/>
      <c r="I79" s="354">
        <f t="shared" si="22"/>
        <v>151</v>
      </c>
      <c r="J79" s="36">
        <f t="shared" si="23"/>
        <v>159</v>
      </c>
      <c r="K79" s="358">
        <v>159</v>
      </c>
      <c r="L79" s="120"/>
    </row>
    <row r="80" spans="1:12" ht="15.75" x14ac:dyDescent="0.25">
      <c r="A80" s="5">
        <v>12</v>
      </c>
      <c r="B80" s="51"/>
      <c r="C80" s="31" t="s">
        <v>191</v>
      </c>
      <c r="D80" s="14" t="s">
        <v>101</v>
      </c>
      <c r="E80" s="11">
        <v>8</v>
      </c>
      <c r="F80" s="13"/>
      <c r="G80" s="13"/>
      <c r="H80" s="13"/>
      <c r="I80" s="354">
        <f t="shared" si="22"/>
        <v>0</v>
      </c>
      <c r="J80" s="36">
        <f t="shared" si="23"/>
        <v>8</v>
      </c>
      <c r="K80" s="358"/>
      <c r="L80" s="120"/>
    </row>
    <row r="81" spans="1:12" ht="15.75" x14ac:dyDescent="0.25">
      <c r="A81" s="5">
        <v>12</v>
      </c>
      <c r="B81" s="50"/>
      <c r="C81" s="31" t="s">
        <v>192</v>
      </c>
      <c r="D81" s="14" t="s">
        <v>101</v>
      </c>
      <c r="E81" s="11">
        <v>8</v>
      </c>
      <c r="F81" s="32"/>
      <c r="G81" s="32"/>
      <c r="H81" s="32"/>
      <c r="I81" s="354">
        <f t="shared" si="22"/>
        <v>0</v>
      </c>
      <c r="J81" s="36">
        <f t="shared" si="23"/>
        <v>8</v>
      </c>
      <c r="K81" s="358"/>
      <c r="L81" s="120"/>
    </row>
    <row r="82" spans="1:12" ht="15.75" x14ac:dyDescent="0.25">
      <c r="A82" s="5">
        <v>12</v>
      </c>
      <c r="B82" s="50"/>
      <c r="C82" s="31"/>
      <c r="D82" s="14" t="s">
        <v>101</v>
      </c>
      <c r="E82" s="11"/>
      <c r="F82" s="32"/>
      <c r="G82" s="32"/>
      <c r="H82" s="32"/>
      <c r="I82" s="354">
        <f t="shared" si="22"/>
        <v>0</v>
      </c>
      <c r="J82" s="36"/>
      <c r="K82" s="358"/>
      <c r="L82" s="120"/>
    </row>
    <row r="83" spans="1:12" ht="15.75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339"/>
      <c r="L83" s="120"/>
    </row>
    <row r="84" spans="1:12" ht="15.75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4"/>
      <c r="L84" s="120"/>
    </row>
    <row r="85" spans="1:12" ht="15.75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4"/>
      <c r="L85" s="120"/>
    </row>
    <row r="86" spans="1:12" ht="15.75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4"/>
      <c r="L86" s="120"/>
    </row>
    <row r="87" spans="1:12" ht="15.75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4"/>
      <c r="L87" s="120"/>
    </row>
    <row r="88" spans="1:12" ht="15.75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6"/>
      <c r="L88" s="122"/>
    </row>
    <row r="89" spans="1:12" ht="15.75" x14ac:dyDescent="0.25">
      <c r="K89" s="117"/>
      <c r="L89" s="123"/>
    </row>
    <row r="90" spans="1:12" ht="15.75" x14ac:dyDescent="0.25">
      <c r="K90" s="117"/>
      <c r="L90" s="123"/>
    </row>
    <row r="91" spans="1:12" ht="15.75" x14ac:dyDescent="0.25">
      <c r="K91" s="117"/>
      <c r="L91" s="123"/>
    </row>
    <row r="92" spans="1:12" ht="15.75" x14ac:dyDescent="0.25">
      <c r="K92" s="117"/>
      <c r="L92" s="123"/>
    </row>
    <row r="93" spans="1:12" ht="16.5" x14ac:dyDescent="0.25">
      <c r="B93" s="63"/>
      <c r="C93" s="64" t="s">
        <v>249</v>
      </c>
      <c r="D93" s="68"/>
      <c r="E93" s="65"/>
      <c r="F93" s="66"/>
      <c r="G93" s="67"/>
      <c r="H93" s="67"/>
      <c r="I93" s="67"/>
      <c r="J93" s="69"/>
      <c r="K93" s="112"/>
      <c r="L93" s="123"/>
    </row>
    <row r="94" spans="1:12" ht="15.75" x14ac:dyDescent="0.25">
      <c r="B94" s="79" t="s">
        <v>83</v>
      </c>
      <c r="C94" s="80"/>
      <c r="D94" s="81"/>
      <c r="E94" s="82" t="s">
        <v>250</v>
      </c>
      <c r="F94" s="82"/>
      <c r="G94" s="83"/>
      <c r="H94" s="83"/>
      <c r="I94" s="84" t="s">
        <v>243</v>
      </c>
      <c r="J94" s="85"/>
      <c r="K94" s="113"/>
      <c r="L94" s="123"/>
    </row>
    <row r="95" spans="1:12" ht="15.75" x14ac:dyDescent="0.25">
      <c r="A95" s="71"/>
      <c r="B95" s="72" t="s">
        <v>87</v>
      </c>
      <c r="C95" s="73" t="s">
        <v>0</v>
      </c>
      <c r="D95" s="73" t="s">
        <v>1</v>
      </c>
      <c r="E95" s="77"/>
      <c r="F95" s="77"/>
      <c r="G95" s="117"/>
      <c r="H95" s="123"/>
    </row>
    <row r="96" spans="1:12" ht="15.75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7"/>
      <c r="H96" s="123"/>
      <c r="J96" s="349"/>
      <c r="K96" s="231" t="s">
        <v>175</v>
      </c>
    </row>
    <row r="97" spans="1:11" ht="15.75" x14ac:dyDescent="0.25">
      <c r="A97" s="5"/>
      <c r="B97" s="321">
        <v>1</v>
      </c>
      <c r="C97" s="311" t="s">
        <v>132</v>
      </c>
      <c r="D97" s="303" t="s">
        <v>180</v>
      </c>
      <c r="E97" s="298">
        <v>180</v>
      </c>
      <c r="F97" s="70">
        <v>30</v>
      </c>
      <c r="G97" s="117"/>
      <c r="H97" s="123"/>
      <c r="J97" s="317"/>
      <c r="K97" s="231" t="s">
        <v>201</v>
      </c>
    </row>
    <row r="98" spans="1:11" ht="15.75" x14ac:dyDescent="0.25">
      <c r="A98" s="5"/>
      <c r="B98" s="322">
        <v>2</v>
      </c>
      <c r="C98" s="310" t="s">
        <v>160</v>
      </c>
      <c r="D98" s="303" t="s">
        <v>163</v>
      </c>
      <c r="E98" s="332">
        <v>174</v>
      </c>
      <c r="F98" s="70">
        <v>26</v>
      </c>
      <c r="G98" s="117"/>
      <c r="H98" s="123"/>
    </row>
    <row r="99" spans="1:11" ht="15.75" x14ac:dyDescent="0.25">
      <c r="A99" s="5"/>
      <c r="B99" s="323">
        <v>3</v>
      </c>
      <c r="C99" s="312" t="s">
        <v>185</v>
      </c>
      <c r="D99" s="303" t="s">
        <v>180</v>
      </c>
      <c r="E99" s="330">
        <v>171</v>
      </c>
      <c r="F99" s="70">
        <v>23</v>
      </c>
      <c r="G99" s="117"/>
      <c r="H99" s="123"/>
    </row>
    <row r="100" spans="1:11" ht="15.75" x14ac:dyDescent="0.25">
      <c r="A100" s="5"/>
      <c r="B100" s="50">
        <v>4</v>
      </c>
      <c r="C100" s="311" t="s">
        <v>184</v>
      </c>
      <c r="D100" s="303" t="s">
        <v>180</v>
      </c>
      <c r="E100" s="331">
        <v>167</v>
      </c>
      <c r="F100" s="70">
        <v>21</v>
      </c>
      <c r="G100" s="117"/>
      <c r="H100" s="123"/>
    </row>
    <row r="101" spans="1:11" ht="15.75" x14ac:dyDescent="0.25">
      <c r="A101" s="5"/>
      <c r="B101" s="50">
        <v>5</v>
      </c>
      <c r="C101" s="310" t="s">
        <v>248</v>
      </c>
      <c r="D101" s="305" t="s">
        <v>74</v>
      </c>
      <c r="E101" s="330">
        <v>166</v>
      </c>
      <c r="F101" s="70">
        <v>20</v>
      </c>
      <c r="G101" s="316"/>
      <c r="H101" s="123"/>
    </row>
    <row r="102" spans="1:11" ht="15.75" x14ac:dyDescent="0.25">
      <c r="A102" s="5"/>
      <c r="B102" s="50">
        <v>6</v>
      </c>
      <c r="C102" s="313" t="s">
        <v>173</v>
      </c>
      <c r="D102" s="305" t="s">
        <v>163</v>
      </c>
      <c r="E102" s="333">
        <v>152</v>
      </c>
      <c r="F102" s="70">
        <v>19</v>
      </c>
      <c r="G102" s="316"/>
      <c r="H102" s="123"/>
    </row>
    <row r="103" spans="1:11" ht="15.75" x14ac:dyDescent="0.25">
      <c r="A103" s="5"/>
      <c r="B103" s="50">
        <v>7</v>
      </c>
      <c r="C103" s="311" t="s">
        <v>190</v>
      </c>
      <c r="D103" s="303" t="s">
        <v>101</v>
      </c>
      <c r="E103" s="301">
        <v>151</v>
      </c>
      <c r="F103" s="70">
        <v>18</v>
      </c>
      <c r="G103" s="117"/>
      <c r="H103" s="123"/>
    </row>
    <row r="104" spans="1:11" ht="15.75" x14ac:dyDescent="0.25">
      <c r="A104" s="5"/>
      <c r="B104" s="50">
        <v>8</v>
      </c>
      <c r="C104" s="314" t="s">
        <v>246</v>
      </c>
      <c r="D104" s="303" t="s">
        <v>163</v>
      </c>
      <c r="E104" s="333">
        <v>137</v>
      </c>
      <c r="F104" s="70">
        <v>17</v>
      </c>
      <c r="G104" s="117"/>
      <c r="H104" s="123"/>
    </row>
    <row r="105" spans="1:11" ht="15.75" x14ac:dyDescent="0.25">
      <c r="A105" s="5"/>
      <c r="B105" s="50">
        <v>9</v>
      </c>
      <c r="C105" s="313" t="s">
        <v>166</v>
      </c>
      <c r="D105" s="303" t="s">
        <v>101</v>
      </c>
      <c r="E105" s="300">
        <v>133</v>
      </c>
      <c r="F105" s="70">
        <v>16</v>
      </c>
      <c r="G105" s="117"/>
      <c r="H105" s="123"/>
    </row>
    <row r="106" spans="1:11" ht="15.75" x14ac:dyDescent="0.25">
      <c r="A106" s="5"/>
      <c r="B106" s="50">
        <v>10</v>
      </c>
      <c r="C106" s="314"/>
      <c r="D106" s="303"/>
      <c r="E106" s="333"/>
      <c r="F106" s="70">
        <v>15</v>
      </c>
      <c r="G106" s="117"/>
      <c r="H106" s="123"/>
    </row>
    <row r="107" spans="1:11" ht="15.75" x14ac:dyDescent="0.25">
      <c r="A107" s="5"/>
      <c r="B107" s="50"/>
      <c r="C107" s="297"/>
      <c r="D107" s="303"/>
      <c r="E107" s="304"/>
      <c r="F107" s="70"/>
      <c r="G107" s="117"/>
      <c r="H107" s="123"/>
    </row>
    <row r="108" spans="1:11" ht="15.75" x14ac:dyDescent="0.25">
      <c r="A108" s="61"/>
      <c r="B108" s="52"/>
      <c r="C108" s="306" t="s">
        <v>77</v>
      </c>
      <c r="D108" s="307" t="s">
        <v>44</v>
      </c>
      <c r="E108" s="56" t="s">
        <v>26</v>
      </c>
      <c r="F108" s="56" t="s">
        <v>32</v>
      </c>
      <c r="G108" s="117"/>
      <c r="H108" s="123"/>
    </row>
    <row r="109" spans="1:11" ht="15.75" x14ac:dyDescent="0.25">
      <c r="A109" s="5"/>
      <c r="B109" s="321">
        <v>1</v>
      </c>
      <c r="C109" s="265" t="s">
        <v>7</v>
      </c>
      <c r="D109" s="303" t="s">
        <v>193</v>
      </c>
      <c r="E109" s="332">
        <v>174</v>
      </c>
      <c r="F109" s="70">
        <v>30</v>
      </c>
      <c r="G109" s="117"/>
      <c r="H109" s="123"/>
    </row>
    <row r="110" spans="1:11" ht="15.75" x14ac:dyDescent="0.25">
      <c r="A110" s="5"/>
      <c r="B110" s="322">
        <v>2</v>
      </c>
      <c r="C110" s="265" t="s">
        <v>4</v>
      </c>
      <c r="D110" s="303" t="s">
        <v>5</v>
      </c>
      <c r="E110" s="332">
        <v>172</v>
      </c>
      <c r="F110" s="70">
        <v>26</v>
      </c>
      <c r="G110" s="117"/>
      <c r="H110" s="123"/>
    </row>
    <row r="111" spans="1:11" ht="15.75" x14ac:dyDescent="0.25">
      <c r="A111" s="5"/>
      <c r="B111" s="323">
        <v>3</v>
      </c>
      <c r="C111" s="265"/>
      <c r="D111" s="303"/>
      <c r="E111" s="332"/>
      <c r="F111" s="70"/>
      <c r="G111" s="114"/>
      <c r="H111" s="123"/>
    </row>
    <row r="112" spans="1:11" ht="15.75" x14ac:dyDescent="0.25">
      <c r="A112" s="5"/>
      <c r="B112" s="50"/>
      <c r="C112" s="265"/>
      <c r="D112" s="303"/>
      <c r="E112" s="304"/>
      <c r="F112" s="70"/>
      <c r="G112" s="114"/>
      <c r="H112" s="123"/>
    </row>
    <row r="113" spans="1:8" ht="15.75" x14ac:dyDescent="0.25">
      <c r="A113" s="61"/>
      <c r="B113" s="52"/>
      <c r="C113" s="308" t="s">
        <v>79</v>
      </c>
      <c r="D113" s="307" t="s">
        <v>44</v>
      </c>
      <c r="E113" s="56" t="s">
        <v>26</v>
      </c>
      <c r="F113" s="56" t="s">
        <v>32</v>
      </c>
      <c r="G113" s="117"/>
      <c r="H113" s="123"/>
    </row>
    <row r="114" spans="1:8" ht="15.75" x14ac:dyDescent="0.25">
      <c r="A114" s="5"/>
      <c r="B114" s="321">
        <v>1</v>
      </c>
      <c r="C114" s="265" t="s">
        <v>68</v>
      </c>
      <c r="D114" s="303" t="s">
        <v>103</v>
      </c>
      <c r="E114" s="330">
        <v>183</v>
      </c>
      <c r="F114" s="70">
        <v>30</v>
      </c>
      <c r="G114" s="117"/>
      <c r="H114" s="123"/>
    </row>
    <row r="115" spans="1:8" ht="15.75" x14ac:dyDescent="0.25">
      <c r="A115" s="5"/>
      <c r="B115" s="322">
        <v>2</v>
      </c>
      <c r="C115" s="265" t="s">
        <v>11</v>
      </c>
      <c r="D115" s="303" t="s">
        <v>193</v>
      </c>
      <c r="E115" s="330">
        <v>171</v>
      </c>
      <c r="F115" s="70">
        <v>26</v>
      </c>
      <c r="G115" s="117"/>
      <c r="H115" s="123"/>
    </row>
    <row r="116" spans="1:8" ht="15.75" x14ac:dyDescent="0.25">
      <c r="A116" s="5"/>
      <c r="B116" s="323">
        <v>3</v>
      </c>
      <c r="C116" s="265" t="s">
        <v>125</v>
      </c>
      <c r="D116" s="303" t="s">
        <v>196</v>
      </c>
      <c r="E116" s="336">
        <v>163</v>
      </c>
      <c r="F116" s="70">
        <v>23</v>
      </c>
      <c r="G116" s="117"/>
      <c r="H116" s="123"/>
    </row>
    <row r="117" spans="1:8" ht="15.75" x14ac:dyDescent="0.25">
      <c r="A117" s="5"/>
      <c r="B117" s="50">
        <v>4</v>
      </c>
      <c r="C117" s="265" t="s">
        <v>12</v>
      </c>
      <c r="D117" s="303" t="s">
        <v>9</v>
      </c>
      <c r="E117" s="336">
        <v>163</v>
      </c>
      <c r="F117" s="70">
        <v>21</v>
      </c>
      <c r="G117" s="117"/>
      <c r="H117" s="123"/>
    </row>
    <row r="118" spans="1:8" ht="15.75" x14ac:dyDescent="0.25">
      <c r="A118" s="5"/>
      <c r="B118" s="50">
        <v>5</v>
      </c>
      <c r="C118" s="265" t="s">
        <v>16</v>
      </c>
      <c r="D118" s="303" t="s">
        <v>194</v>
      </c>
      <c r="E118" s="330">
        <v>160</v>
      </c>
      <c r="F118" s="70">
        <v>20</v>
      </c>
      <c r="G118" s="117"/>
      <c r="H118" s="123"/>
    </row>
    <row r="119" spans="1:8" ht="15.75" x14ac:dyDescent="0.25">
      <c r="A119" s="5"/>
      <c r="B119" s="50">
        <v>6</v>
      </c>
      <c r="C119" s="265" t="s">
        <v>93</v>
      </c>
      <c r="D119" s="303" t="s">
        <v>196</v>
      </c>
      <c r="E119" s="330">
        <v>157</v>
      </c>
      <c r="F119" s="70">
        <v>19</v>
      </c>
      <c r="G119" s="117"/>
      <c r="H119" s="123"/>
    </row>
    <row r="120" spans="1:8" ht="15.75" x14ac:dyDescent="0.25">
      <c r="A120" s="5"/>
      <c r="B120" s="50">
        <v>7</v>
      </c>
      <c r="C120" s="265" t="s">
        <v>10</v>
      </c>
      <c r="D120" s="303" t="s">
        <v>9</v>
      </c>
      <c r="E120" s="330">
        <v>154</v>
      </c>
      <c r="F120" s="70">
        <v>18</v>
      </c>
      <c r="G120" s="117"/>
      <c r="H120" s="123"/>
    </row>
    <row r="121" spans="1:8" ht="15.75" x14ac:dyDescent="0.25">
      <c r="A121" s="5"/>
      <c r="B121" s="50">
        <v>8</v>
      </c>
      <c r="C121" s="265" t="s">
        <v>13</v>
      </c>
      <c r="D121" s="303" t="s">
        <v>9</v>
      </c>
      <c r="E121" s="330">
        <v>153</v>
      </c>
      <c r="F121" s="70">
        <v>17</v>
      </c>
      <c r="G121" s="117"/>
      <c r="H121" s="123"/>
    </row>
    <row r="122" spans="1:8" ht="15.75" x14ac:dyDescent="0.25">
      <c r="A122" s="5"/>
      <c r="B122" s="50">
        <v>9</v>
      </c>
      <c r="C122" s="297"/>
      <c r="D122" s="303"/>
      <c r="E122" s="299"/>
      <c r="F122" s="70">
        <v>16</v>
      </c>
      <c r="G122" s="117"/>
      <c r="H122" s="123"/>
    </row>
    <row r="123" spans="1:8" ht="15.75" x14ac:dyDescent="0.25">
      <c r="A123" s="61"/>
      <c r="B123" s="52"/>
      <c r="C123" s="306" t="s">
        <v>105</v>
      </c>
      <c r="D123" s="307" t="s">
        <v>44</v>
      </c>
      <c r="E123" s="56" t="s">
        <v>26</v>
      </c>
      <c r="F123" s="56" t="s">
        <v>32</v>
      </c>
      <c r="G123" s="117"/>
      <c r="H123" s="123"/>
    </row>
    <row r="124" spans="1:8" ht="15.75" x14ac:dyDescent="0.25">
      <c r="A124" s="5"/>
      <c r="B124" s="321">
        <v>1</v>
      </c>
      <c r="C124" s="265" t="s">
        <v>15</v>
      </c>
      <c r="D124" s="303" t="s">
        <v>197</v>
      </c>
      <c r="E124" s="330">
        <v>178</v>
      </c>
      <c r="F124" s="70">
        <v>30</v>
      </c>
      <c r="G124" s="117"/>
      <c r="H124" s="123"/>
    </row>
    <row r="125" spans="1:8" ht="15.75" x14ac:dyDescent="0.25">
      <c r="A125" s="5"/>
      <c r="B125" s="322">
        <v>2</v>
      </c>
      <c r="C125" s="265" t="s">
        <v>161</v>
      </c>
      <c r="D125" s="303" t="s">
        <v>197</v>
      </c>
      <c r="E125" s="330">
        <v>177</v>
      </c>
      <c r="F125" s="70">
        <v>26</v>
      </c>
      <c r="G125" s="117"/>
      <c r="H125" s="123"/>
    </row>
    <row r="126" spans="1:8" ht="15.75" x14ac:dyDescent="0.25">
      <c r="A126" s="5"/>
      <c r="B126" s="323">
        <v>3</v>
      </c>
      <c r="C126" s="265" t="s">
        <v>3</v>
      </c>
      <c r="D126" s="303" t="s">
        <v>193</v>
      </c>
      <c r="E126" s="330">
        <v>171</v>
      </c>
      <c r="F126" s="70">
        <v>23</v>
      </c>
      <c r="G126" s="117"/>
      <c r="H126" s="123"/>
    </row>
    <row r="127" spans="1:8" ht="15.75" x14ac:dyDescent="0.25">
      <c r="A127" s="5"/>
      <c r="B127" s="50">
        <v>4</v>
      </c>
      <c r="C127" s="265" t="s">
        <v>131</v>
      </c>
      <c r="D127" s="303" t="s">
        <v>197</v>
      </c>
      <c r="E127" s="330">
        <v>163</v>
      </c>
      <c r="F127" s="70">
        <v>21</v>
      </c>
      <c r="G127" s="335"/>
      <c r="H127" s="123"/>
    </row>
    <row r="128" spans="1:8" ht="15.75" x14ac:dyDescent="0.25">
      <c r="A128" s="5"/>
      <c r="B128" s="94">
        <v>5</v>
      </c>
      <c r="C128" s="265" t="s">
        <v>127</v>
      </c>
      <c r="D128" s="303" t="s">
        <v>197</v>
      </c>
      <c r="E128" s="330">
        <v>163</v>
      </c>
      <c r="F128" s="70">
        <v>20</v>
      </c>
      <c r="G128" s="335"/>
      <c r="H128" s="123"/>
    </row>
    <row r="129" spans="1:8" ht="15.75" x14ac:dyDescent="0.25">
      <c r="A129" s="5"/>
      <c r="B129" s="50">
        <v>6</v>
      </c>
      <c r="C129" s="265" t="s">
        <v>162</v>
      </c>
      <c r="D129" s="303" t="s">
        <v>197</v>
      </c>
      <c r="E129" s="330">
        <v>161</v>
      </c>
      <c r="F129" s="70">
        <v>19</v>
      </c>
      <c r="G129" s="117"/>
      <c r="H129" s="123"/>
    </row>
    <row r="130" spans="1:8" ht="15.75" x14ac:dyDescent="0.25">
      <c r="A130" s="5"/>
      <c r="B130" s="94">
        <v>7</v>
      </c>
      <c r="C130" s="265" t="s">
        <v>165</v>
      </c>
      <c r="D130" s="303" t="s">
        <v>195</v>
      </c>
      <c r="E130" s="330">
        <v>155</v>
      </c>
      <c r="F130" s="70">
        <v>18</v>
      </c>
      <c r="G130" s="117"/>
      <c r="H130" s="123"/>
    </row>
    <row r="131" spans="1:8" ht="15.75" x14ac:dyDescent="0.25">
      <c r="A131" s="5"/>
      <c r="B131" s="50"/>
      <c r="C131" s="265"/>
      <c r="D131" s="303"/>
      <c r="E131" s="330"/>
      <c r="F131" s="70">
        <v>17</v>
      </c>
      <c r="G131" s="117"/>
      <c r="H131" s="123"/>
    </row>
    <row r="132" spans="1:8" ht="15.75" x14ac:dyDescent="0.25">
      <c r="A132" s="5"/>
      <c r="B132" s="50"/>
      <c r="C132" s="297"/>
      <c r="D132" s="303" t="s">
        <v>24</v>
      </c>
      <c r="E132" s="304"/>
      <c r="F132" s="70"/>
      <c r="G132" s="117"/>
      <c r="H132" s="123"/>
    </row>
    <row r="133" spans="1:8" ht="15.75" x14ac:dyDescent="0.25">
      <c r="A133" s="61"/>
      <c r="B133" s="54"/>
      <c r="C133" s="309" t="s">
        <v>106</v>
      </c>
      <c r="D133" s="307" t="s">
        <v>44</v>
      </c>
      <c r="E133" s="56" t="s">
        <v>26</v>
      </c>
      <c r="F133" s="56" t="s">
        <v>32</v>
      </c>
      <c r="G133" s="117"/>
      <c r="H133" s="123"/>
    </row>
    <row r="134" spans="1:8" ht="15.75" x14ac:dyDescent="0.25">
      <c r="A134" s="5"/>
      <c r="B134" s="321">
        <v>1</v>
      </c>
      <c r="C134" s="265" t="s">
        <v>92</v>
      </c>
      <c r="D134" s="303" t="s">
        <v>74</v>
      </c>
      <c r="E134" s="300">
        <v>195</v>
      </c>
      <c r="F134" s="70">
        <v>30</v>
      </c>
      <c r="G134" s="316"/>
      <c r="H134" s="123"/>
    </row>
    <row r="135" spans="1:8" ht="15.75" x14ac:dyDescent="0.25">
      <c r="A135" s="5"/>
      <c r="B135" s="322">
        <v>2</v>
      </c>
      <c r="C135" s="265" t="s">
        <v>114</v>
      </c>
      <c r="D135" s="303" t="s">
        <v>225</v>
      </c>
      <c r="E135" s="332">
        <v>193</v>
      </c>
      <c r="F135" s="70">
        <v>26</v>
      </c>
      <c r="G135" s="316"/>
      <c r="H135" s="123"/>
    </row>
    <row r="136" spans="1:8" ht="15.75" x14ac:dyDescent="0.25">
      <c r="A136" s="5"/>
      <c r="B136" s="323">
        <v>3</v>
      </c>
      <c r="C136" s="265" t="s">
        <v>118</v>
      </c>
      <c r="D136" s="303" t="s">
        <v>89</v>
      </c>
      <c r="E136" s="350">
        <v>189</v>
      </c>
      <c r="F136" s="70">
        <v>23</v>
      </c>
      <c r="G136" s="117"/>
      <c r="H136" s="123"/>
    </row>
    <row r="137" spans="1:8" ht="15.75" x14ac:dyDescent="0.25">
      <c r="A137" s="5"/>
      <c r="B137" s="96">
        <v>4</v>
      </c>
      <c r="C137" s="265" t="s">
        <v>88</v>
      </c>
      <c r="D137" s="303" t="s">
        <v>193</v>
      </c>
      <c r="E137" s="350">
        <v>189</v>
      </c>
      <c r="F137" s="70">
        <v>21</v>
      </c>
      <c r="G137" s="117"/>
      <c r="H137" s="123"/>
    </row>
    <row r="138" spans="1:8" ht="15.75" x14ac:dyDescent="0.25">
      <c r="A138" s="5"/>
      <c r="B138" s="50">
        <v>5</v>
      </c>
      <c r="C138" s="268" t="s">
        <v>99</v>
      </c>
      <c r="D138" s="303" t="s">
        <v>196</v>
      </c>
      <c r="E138" s="332">
        <v>187</v>
      </c>
      <c r="F138" s="70">
        <v>20</v>
      </c>
      <c r="G138" s="117"/>
      <c r="H138" s="123"/>
    </row>
    <row r="139" spans="1:8" ht="15.75" x14ac:dyDescent="0.25">
      <c r="A139" s="5"/>
      <c r="B139" s="96">
        <v>6</v>
      </c>
      <c r="C139" s="265" t="s">
        <v>95</v>
      </c>
      <c r="D139" s="303" t="s">
        <v>193</v>
      </c>
      <c r="E139" s="332">
        <v>186</v>
      </c>
      <c r="F139" s="70">
        <v>19</v>
      </c>
      <c r="G139" s="117"/>
      <c r="H139" s="123"/>
    </row>
    <row r="140" spans="1:8" ht="15.75" x14ac:dyDescent="0.25">
      <c r="A140" s="5"/>
      <c r="B140" s="50">
        <v>7</v>
      </c>
      <c r="C140" s="265" t="s">
        <v>22</v>
      </c>
      <c r="D140" s="303" t="s">
        <v>196</v>
      </c>
      <c r="E140" s="332">
        <v>183</v>
      </c>
      <c r="F140" s="70">
        <v>18</v>
      </c>
      <c r="G140" s="117"/>
      <c r="H140" s="123"/>
    </row>
    <row r="141" spans="1:8" ht="15.75" x14ac:dyDescent="0.25">
      <c r="A141" s="5"/>
      <c r="B141" s="96">
        <v>8</v>
      </c>
      <c r="C141" s="268" t="s">
        <v>21</v>
      </c>
      <c r="D141" s="303" t="s">
        <v>9</v>
      </c>
      <c r="E141" s="332">
        <v>182</v>
      </c>
      <c r="F141" s="70">
        <v>17</v>
      </c>
      <c r="G141" s="117"/>
      <c r="H141" s="123"/>
    </row>
    <row r="142" spans="1:8" ht="15.75" x14ac:dyDescent="0.25">
      <c r="A142" s="5"/>
      <c r="B142" s="50">
        <v>9</v>
      </c>
      <c r="C142" s="265" t="s">
        <v>33</v>
      </c>
      <c r="D142" s="303" t="s">
        <v>9</v>
      </c>
      <c r="E142" s="332">
        <v>180</v>
      </c>
      <c r="F142" s="70">
        <v>16</v>
      </c>
      <c r="G142" s="117"/>
      <c r="H142" s="123"/>
    </row>
    <row r="143" spans="1:8" ht="15.75" x14ac:dyDescent="0.25">
      <c r="A143" s="5"/>
      <c r="B143" s="96">
        <v>10</v>
      </c>
      <c r="C143" s="265" t="s">
        <v>71</v>
      </c>
      <c r="D143" s="303" t="s">
        <v>74</v>
      </c>
      <c r="E143" s="332">
        <v>175</v>
      </c>
      <c r="F143" s="70">
        <v>15</v>
      </c>
      <c r="G143" s="117"/>
      <c r="H143" s="123"/>
    </row>
    <row r="144" spans="1:8" ht="15.75" x14ac:dyDescent="0.25">
      <c r="A144" s="5"/>
      <c r="B144" s="50">
        <v>11</v>
      </c>
      <c r="C144" s="268"/>
      <c r="D144" s="303"/>
      <c r="E144" s="300"/>
      <c r="F144" s="70">
        <v>14</v>
      </c>
      <c r="G144" s="117"/>
      <c r="H144" s="123"/>
    </row>
    <row r="145" spans="1:8" ht="15.75" x14ac:dyDescent="0.25">
      <c r="A145" s="5"/>
      <c r="B145" s="96">
        <v>12</v>
      </c>
      <c r="C145" s="265"/>
      <c r="D145" s="303"/>
      <c r="E145" s="332"/>
      <c r="F145" s="70">
        <v>13</v>
      </c>
      <c r="G145" s="117"/>
      <c r="H145" s="123"/>
    </row>
    <row r="146" spans="1:8" ht="15.75" x14ac:dyDescent="0.25">
      <c r="A146" s="61"/>
      <c r="B146" s="53"/>
      <c r="C146" s="308" t="s">
        <v>84</v>
      </c>
      <c r="D146" s="307" t="s">
        <v>44</v>
      </c>
      <c r="E146" s="56" t="s">
        <v>26</v>
      </c>
      <c r="F146" s="56" t="s">
        <v>32</v>
      </c>
      <c r="G146" s="117"/>
      <c r="H146" s="123"/>
    </row>
    <row r="147" spans="1:8" ht="15.75" x14ac:dyDescent="0.25">
      <c r="A147" s="5"/>
      <c r="B147" s="321">
        <v>1</v>
      </c>
      <c r="C147" s="265" t="s">
        <v>19</v>
      </c>
      <c r="D147" s="303" t="s">
        <v>89</v>
      </c>
      <c r="E147" s="332">
        <v>184</v>
      </c>
      <c r="F147" s="70">
        <v>30</v>
      </c>
      <c r="G147" s="117"/>
      <c r="H147" s="123"/>
    </row>
    <row r="148" spans="1:8" ht="15.75" x14ac:dyDescent="0.25">
      <c r="A148" s="5"/>
      <c r="B148" s="322">
        <v>2</v>
      </c>
      <c r="C148" s="265" t="s">
        <v>37</v>
      </c>
      <c r="D148" s="303" t="s">
        <v>89</v>
      </c>
      <c r="E148" s="332">
        <v>175</v>
      </c>
      <c r="F148" s="70">
        <v>26</v>
      </c>
      <c r="G148" s="117"/>
      <c r="H148" s="123"/>
    </row>
    <row r="149" spans="1:8" ht="15.75" x14ac:dyDescent="0.25">
      <c r="A149" s="5"/>
      <c r="B149" s="323">
        <v>3</v>
      </c>
      <c r="C149" s="265" t="s">
        <v>23</v>
      </c>
      <c r="D149" s="303" t="s">
        <v>103</v>
      </c>
      <c r="E149" s="332">
        <v>173</v>
      </c>
      <c r="F149" s="70">
        <v>23</v>
      </c>
      <c r="G149" s="117"/>
      <c r="H149" s="123"/>
    </row>
    <row r="150" spans="1:8" ht="15.75" x14ac:dyDescent="0.25">
      <c r="A150" s="5"/>
      <c r="B150" s="96">
        <v>4</v>
      </c>
      <c r="C150" s="344" t="s">
        <v>113</v>
      </c>
      <c r="D150" s="345" t="s">
        <v>225</v>
      </c>
      <c r="E150" s="379">
        <v>166</v>
      </c>
      <c r="F150" s="70">
        <v>21</v>
      </c>
      <c r="G150" s="117"/>
      <c r="H150" s="123"/>
    </row>
    <row r="151" spans="1:8" ht="17.25" customHeight="1" x14ac:dyDescent="0.25">
      <c r="A151" s="5"/>
      <c r="B151" s="50">
        <v>5</v>
      </c>
      <c r="C151" s="265" t="s">
        <v>187</v>
      </c>
      <c r="D151" s="303" t="s">
        <v>163</v>
      </c>
      <c r="E151" s="350">
        <v>156</v>
      </c>
      <c r="F151" s="70">
        <v>20</v>
      </c>
      <c r="G151" s="117"/>
      <c r="H151" s="123"/>
    </row>
    <row r="152" spans="1:8" ht="18.75" customHeight="1" x14ac:dyDescent="0.25">
      <c r="A152" s="5"/>
      <c r="B152" s="96">
        <v>6</v>
      </c>
      <c r="C152" s="265" t="s">
        <v>18</v>
      </c>
      <c r="D152" s="303" t="s">
        <v>103</v>
      </c>
      <c r="E152" s="350">
        <v>156</v>
      </c>
      <c r="F152" s="70">
        <v>19</v>
      </c>
      <c r="G152" s="117"/>
      <c r="H152" s="123"/>
    </row>
    <row r="153" spans="1:8" ht="15.75" x14ac:dyDescent="0.25">
      <c r="A153" s="5"/>
      <c r="B153" s="50">
        <v>7</v>
      </c>
      <c r="C153" s="265"/>
      <c r="D153" s="14"/>
      <c r="E153" s="300"/>
      <c r="F153" s="36">
        <v>18</v>
      </c>
      <c r="G153" s="117"/>
      <c r="H153" s="123"/>
    </row>
  </sheetData>
  <sortState ref="C137:D137">
    <sortCondition ref="C136"/>
  </sortState>
  <phoneticPr fontId="39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227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62"/>
      <c r="B1" s="63"/>
      <c r="C1" s="165" t="s">
        <v>147</v>
      </c>
      <c r="D1" s="219"/>
      <c r="E1" s="65"/>
      <c r="F1" s="66"/>
      <c r="G1" s="67"/>
      <c r="H1" s="67"/>
      <c r="I1" s="175"/>
      <c r="J1" s="69"/>
      <c r="K1" s="112"/>
      <c r="L1" s="184"/>
    </row>
    <row r="2" spans="1:12" ht="18" x14ac:dyDescent="0.25">
      <c r="A2" s="78"/>
      <c r="B2" s="79" t="s">
        <v>119</v>
      </c>
      <c r="C2" s="82" t="s">
        <v>148</v>
      </c>
      <c r="D2" s="220"/>
      <c r="E2" s="176" t="s">
        <v>151</v>
      </c>
      <c r="F2" s="82"/>
      <c r="G2" s="83"/>
      <c r="H2" s="83"/>
      <c r="I2" s="83"/>
      <c r="J2" s="85"/>
      <c r="K2" s="117"/>
      <c r="L2" s="184"/>
    </row>
    <row r="3" spans="1:12" ht="21" customHeight="1" x14ac:dyDescent="0.25">
      <c r="A3" s="71" t="s">
        <v>48</v>
      </c>
      <c r="B3" s="72" t="s">
        <v>43</v>
      </c>
      <c r="C3" s="73" t="s">
        <v>0</v>
      </c>
      <c r="D3" s="221" t="s">
        <v>1</v>
      </c>
      <c r="E3" s="178" t="s">
        <v>47</v>
      </c>
      <c r="F3" s="75"/>
      <c r="G3" s="76"/>
      <c r="H3" s="76"/>
      <c r="I3" s="77"/>
      <c r="J3" s="77"/>
      <c r="K3" s="117"/>
      <c r="L3" s="184"/>
    </row>
    <row r="4" spans="1:12" ht="16.5" customHeight="1" x14ac:dyDescent="0.25">
      <c r="A4" s="179">
        <v>3</v>
      </c>
      <c r="B4" s="180" t="s">
        <v>45</v>
      </c>
      <c r="C4" s="181" t="s">
        <v>46</v>
      </c>
      <c r="D4" s="222" t="s">
        <v>89</v>
      </c>
      <c r="E4" s="183"/>
      <c r="F4" s="182" t="s">
        <v>85</v>
      </c>
      <c r="G4" s="182" t="s">
        <v>86</v>
      </c>
      <c r="H4" s="183" t="s">
        <v>117</v>
      </c>
      <c r="I4" s="183" t="s">
        <v>26</v>
      </c>
      <c r="J4" s="183">
        <v>10.9</v>
      </c>
      <c r="K4" s="114" t="s">
        <v>24</v>
      </c>
      <c r="L4" s="184"/>
    </row>
    <row r="5" spans="1:12" ht="16.5" customHeight="1" x14ac:dyDescent="0.3">
      <c r="A5" s="5">
        <v>2</v>
      </c>
      <c r="B5" s="50">
        <v>5.0999999999999996</v>
      </c>
      <c r="C5" s="197" t="s">
        <v>118</v>
      </c>
      <c r="D5" s="223" t="s">
        <v>89</v>
      </c>
      <c r="E5" s="206">
        <v>0</v>
      </c>
      <c r="F5" s="209">
        <v>94</v>
      </c>
      <c r="G5" s="209">
        <v>96</v>
      </c>
      <c r="H5" s="209">
        <v>95</v>
      </c>
      <c r="I5" s="207">
        <f>SUM(F5:H5)</f>
        <v>285</v>
      </c>
      <c r="J5" s="211"/>
      <c r="K5" s="114">
        <f t="shared" ref="K5:K45" si="0">E5+I5</f>
        <v>285</v>
      </c>
      <c r="L5" s="184">
        <f>SUM(K5:K9)</f>
        <v>842</v>
      </c>
    </row>
    <row r="6" spans="1:12" ht="16.5" customHeight="1" x14ac:dyDescent="0.25">
      <c r="A6" s="5">
        <v>2</v>
      </c>
      <c r="B6" s="50">
        <v>6.1</v>
      </c>
      <c r="C6" s="198" t="s">
        <v>37</v>
      </c>
      <c r="D6" s="223" t="s">
        <v>89</v>
      </c>
      <c r="E6" s="206">
        <v>5</v>
      </c>
      <c r="F6" s="209">
        <v>93</v>
      </c>
      <c r="G6" s="209">
        <v>90</v>
      </c>
      <c r="H6" s="209">
        <v>89</v>
      </c>
      <c r="I6" s="207">
        <f>SUM(F6:H6)</f>
        <v>272</v>
      </c>
      <c r="J6" s="211"/>
      <c r="K6" s="114">
        <f t="shared" si="0"/>
        <v>277</v>
      </c>
      <c r="L6" s="184"/>
    </row>
    <row r="7" spans="1:12" ht="16.5" customHeight="1" x14ac:dyDescent="0.25">
      <c r="A7" s="5">
        <v>1</v>
      </c>
      <c r="B7" s="50">
        <v>6.1</v>
      </c>
      <c r="C7" s="198" t="s">
        <v>19</v>
      </c>
      <c r="D7" s="223" t="s">
        <v>89</v>
      </c>
      <c r="E7" s="206">
        <v>5</v>
      </c>
      <c r="F7" s="207">
        <v>92</v>
      </c>
      <c r="G7" s="207">
        <v>92</v>
      </c>
      <c r="H7" s="207">
        <v>91</v>
      </c>
      <c r="I7" s="207">
        <f>SUM(F7:H7)</f>
        <v>275</v>
      </c>
      <c r="J7" s="211"/>
      <c r="K7" s="114">
        <f t="shared" si="0"/>
        <v>280</v>
      </c>
      <c r="L7" s="184"/>
    </row>
    <row r="8" spans="1:12" ht="16.5" customHeight="1" x14ac:dyDescent="0.25">
      <c r="A8" s="5">
        <v>1</v>
      </c>
      <c r="B8" s="50">
        <v>6.1</v>
      </c>
      <c r="C8" s="198" t="s">
        <v>100</v>
      </c>
      <c r="D8" s="223" t="s">
        <v>89</v>
      </c>
      <c r="E8" s="206">
        <v>5</v>
      </c>
      <c r="F8" s="208">
        <v>86</v>
      </c>
      <c r="G8" s="208">
        <v>83</v>
      </c>
      <c r="H8" s="208">
        <v>83</v>
      </c>
      <c r="I8" s="207">
        <f>SUM(F8:H8)</f>
        <v>252</v>
      </c>
      <c r="J8" s="211"/>
      <c r="K8" s="114" t="s">
        <v>24</v>
      </c>
      <c r="L8" s="184"/>
    </row>
    <row r="9" spans="1:12" ht="16.5" customHeight="1" x14ac:dyDescent="0.25">
      <c r="A9" s="5">
        <v>1</v>
      </c>
      <c r="B9" s="50">
        <v>6.1</v>
      </c>
      <c r="C9" s="198" t="s">
        <v>104</v>
      </c>
      <c r="D9" s="223" t="s">
        <v>89</v>
      </c>
      <c r="E9" s="206">
        <v>5</v>
      </c>
      <c r="F9" s="209"/>
      <c r="G9" s="209"/>
      <c r="H9" s="209"/>
      <c r="I9" s="207">
        <f>SUM(F9:H9)</f>
        <v>0</v>
      </c>
      <c r="J9" s="211"/>
      <c r="K9" s="114" t="s">
        <v>24</v>
      </c>
      <c r="L9" s="184"/>
    </row>
    <row r="10" spans="1:12" ht="16.5" customHeight="1" x14ac:dyDescent="0.25">
      <c r="A10" s="179">
        <v>3</v>
      </c>
      <c r="B10" s="180" t="s">
        <v>45</v>
      </c>
      <c r="C10" s="199" t="s">
        <v>46</v>
      </c>
      <c r="D10" s="222" t="s">
        <v>103</v>
      </c>
      <c r="E10" s="183"/>
      <c r="F10" s="182" t="s">
        <v>85</v>
      </c>
      <c r="G10" s="182" t="s">
        <v>86</v>
      </c>
      <c r="H10" s="183" t="s">
        <v>117</v>
      </c>
      <c r="I10" s="183" t="s">
        <v>26</v>
      </c>
      <c r="J10" s="183">
        <v>10.9</v>
      </c>
      <c r="K10" s="164" t="s">
        <v>24</v>
      </c>
      <c r="L10" s="185" t="s">
        <v>24</v>
      </c>
    </row>
    <row r="11" spans="1:12" ht="16.5" customHeight="1" x14ac:dyDescent="0.25">
      <c r="A11" s="5">
        <v>2</v>
      </c>
      <c r="B11" s="51">
        <v>6.1</v>
      </c>
      <c r="C11" s="198" t="s">
        <v>98</v>
      </c>
      <c r="D11" s="223" t="s">
        <v>103</v>
      </c>
      <c r="E11" s="206">
        <v>5</v>
      </c>
      <c r="F11" s="209">
        <v>93</v>
      </c>
      <c r="G11" s="209">
        <v>90</v>
      </c>
      <c r="H11" s="209">
        <v>86</v>
      </c>
      <c r="I11" s="207">
        <f>SUM(F11:H11)</f>
        <v>269</v>
      </c>
      <c r="J11" s="211"/>
      <c r="K11" s="114">
        <f t="shared" si="0"/>
        <v>274</v>
      </c>
      <c r="L11" s="184">
        <f>SUM(K11:K15)</f>
        <v>830</v>
      </c>
    </row>
    <row r="12" spans="1:12" ht="16.5" customHeight="1" x14ac:dyDescent="0.25">
      <c r="A12" s="5">
        <v>2</v>
      </c>
      <c r="B12" s="51">
        <v>6.1</v>
      </c>
      <c r="C12" s="198" t="s">
        <v>90</v>
      </c>
      <c r="D12" s="223" t="s">
        <v>103</v>
      </c>
      <c r="E12" s="206">
        <v>5</v>
      </c>
      <c r="F12" s="208">
        <v>85</v>
      </c>
      <c r="G12" s="208">
        <v>90</v>
      </c>
      <c r="H12" s="208">
        <v>86</v>
      </c>
      <c r="I12" s="207">
        <f>SUM(F12:H12)</f>
        <v>261</v>
      </c>
      <c r="J12" s="211"/>
      <c r="K12" s="114" t="s">
        <v>24</v>
      </c>
      <c r="L12" s="184"/>
    </row>
    <row r="13" spans="1:12" ht="16.5" customHeight="1" x14ac:dyDescent="0.25">
      <c r="A13" s="5">
        <v>1</v>
      </c>
      <c r="B13" s="51">
        <v>3.1</v>
      </c>
      <c r="C13" s="198" t="s">
        <v>68</v>
      </c>
      <c r="D13" s="223" t="s">
        <v>103</v>
      </c>
      <c r="E13" s="206">
        <v>8</v>
      </c>
      <c r="F13" s="208">
        <v>87</v>
      </c>
      <c r="G13" s="208">
        <v>89</v>
      </c>
      <c r="H13" s="208">
        <v>85</v>
      </c>
      <c r="I13" s="207">
        <f>SUM(F13:H13)</f>
        <v>261</v>
      </c>
      <c r="J13" s="211"/>
      <c r="K13" s="114" t="s">
        <v>24</v>
      </c>
      <c r="L13" s="184"/>
    </row>
    <row r="14" spans="1:12" ht="16.5" customHeight="1" x14ac:dyDescent="0.25">
      <c r="A14" s="5">
        <v>1</v>
      </c>
      <c r="B14" s="50">
        <v>6.1</v>
      </c>
      <c r="C14" s="200" t="s">
        <v>23</v>
      </c>
      <c r="D14" s="223" t="s">
        <v>103</v>
      </c>
      <c r="E14" s="206">
        <v>5</v>
      </c>
      <c r="F14" s="208">
        <v>92</v>
      </c>
      <c r="G14" s="208">
        <v>89</v>
      </c>
      <c r="H14" s="208">
        <v>86</v>
      </c>
      <c r="I14" s="207">
        <f>SUM(F14:H14)</f>
        <v>267</v>
      </c>
      <c r="J14" s="211"/>
      <c r="K14" s="114">
        <f t="shared" si="0"/>
        <v>272</v>
      </c>
      <c r="L14" s="184"/>
    </row>
    <row r="15" spans="1:12" ht="16.5" customHeight="1" x14ac:dyDescent="0.25">
      <c r="A15" s="5">
        <v>1</v>
      </c>
      <c r="B15" s="101">
        <v>5.0999999999999996</v>
      </c>
      <c r="C15" s="201" t="s">
        <v>73</v>
      </c>
      <c r="D15" s="224" t="s">
        <v>103</v>
      </c>
      <c r="E15" s="206">
        <v>0</v>
      </c>
      <c r="F15" s="208">
        <v>95</v>
      </c>
      <c r="G15" s="208">
        <v>96</v>
      </c>
      <c r="H15" s="208">
        <v>93</v>
      </c>
      <c r="I15" s="207">
        <f>SUM(F15:H15)</f>
        <v>284</v>
      </c>
      <c r="J15" s="211"/>
      <c r="K15" s="114">
        <f t="shared" si="0"/>
        <v>284</v>
      </c>
      <c r="L15" s="184"/>
    </row>
    <row r="16" spans="1:12" ht="16.5" customHeight="1" x14ac:dyDescent="0.25">
      <c r="A16" s="179">
        <v>3</v>
      </c>
      <c r="B16" s="180" t="s">
        <v>45</v>
      </c>
      <c r="C16" s="199" t="s">
        <v>46</v>
      </c>
      <c r="D16" s="222" t="s">
        <v>74</v>
      </c>
      <c r="E16" s="183"/>
      <c r="F16" s="182" t="s">
        <v>85</v>
      </c>
      <c r="G16" s="182" t="s">
        <v>86</v>
      </c>
      <c r="H16" s="183" t="s">
        <v>117</v>
      </c>
      <c r="I16" s="183" t="s">
        <v>26</v>
      </c>
      <c r="J16" s="183">
        <v>10.9</v>
      </c>
      <c r="K16" s="164" t="s">
        <v>24</v>
      </c>
      <c r="L16" s="184"/>
    </row>
    <row r="17" spans="1:12" ht="16.5" customHeight="1" x14ac:dyDescent="0.25">
      <c r="A17" s="5">
        <v>2</v>
      </c>
      <c r="B17" s="50">
        <v>6.1</v>
      </c>
      <c r="C17" s="198" t="s">
        <v>14</v>
      </c>
      <c r="D17" s="223" t="s">
        <v>74</v>
      </c>
      <c r="E17" s="206">
        <v>5</v>
      </c>
      <c r="F17" s="208">
        <v>88</v>
      </c>
      <c r="G17" s="208">
        <v>83</v>
      </c>
      <c r="H17" s="208">
        <v>88</v>
      </c>
      <c r="I17" s="207">
        <f t="shared" ref="I17:I28" si="1">SUM(F17:H17)</f>
        <v>259</v>
      </c>
      <c r="J17" s="211"/>
      <c r="K17" s="114" t="s">
        <v>24</v>
      </c>
      <c r="L17" s="184">
        <f>SUM(K17:K21)</f>
        <v>834</v>
      </c>
    </row>
    <row r="18" spans="1:12" ht="16.5" customHeight="1" x14ac:dyDescent="0.25">
      <c r="A18" s="5">
        <v>1</v>
      </c>
      <c r="B18" s="51">
        <v>5.0999999999999996</v>
      </c>
      <c r="C18" s="198" t="s">
        <v>36</v>
      </c>
      <c r="D18" s="223" t="s">
        <v>74</v>
      </c>
      <c r="E18" s="206">
        <v>0</v>
      </c>
      <c r="F18" s="208">
        <v>93</v>
      </c>
      <c r="G18" s="208">
        <v>93</v>
      </c>
      <c r="H18" s="208">
        <v>96</v>
      </c>
      <c r="I18" s="207">
        <f t="shared" si="1"/>
        <v>282</v>
      </c>
      <c r="J18" s="211"/>
      <c r="K18" s="114">
        <f t="shared" si="0"/>
        <v>282</v>
      </c>
      <c r="L18" s="184"/>
    </row>
    <row r="19" spans="1:12" ht="16.5" customHeight="1" x14ac:dyDescent="0.25">
      <c r="A19" s="5">
        <v>1</v>
      </c>
      <c r="B19" s="51">
        <v>5.0999999999999996</v>
      </c>
      <c r="C19" s="198" t="s">
        <v>27</v>
      </c>
      <c r="D19" s="223" t="s">
        <v>74</v>
      </c>
      <c r="E19" s="206">
        <v>0</v>
      </c>
      <c r="F19" s="208"/>
      <c r="G19" s="208"/>
      <c r="H19" s="208"/>
      <c r="I19" s="207">
        <f t="shared" si="1"/>
        <v>0</v>
      </c>
      <c r="J19" s="211"/>
      <c r="K19" s="114">
        <f t="shared" si="0"/>
        <v>0</v>
      </c>
      <c r="L19" s="184"/>
    </row>
    <row r="20" spans="1:12" ht="16.5" customHeight="1" x14ac:dyDescent="0.25">
      <c r="A20" s="5">
        <v>1</v>
      </c>
      <c r="B20" s="51">
        <v>6.1</v>
      </c>
      <c r="C20" s="198" t="s">
        <v>18</v>
      </c>
      <c r="D20" s="223" t="s">
        <v>74</v>
      </c>
      <c r="E20" s="206">
        <v>5</v>
      </c>
      <c r="F20" s="210">
        <v>83</v>
      </c>
      <c r="G20" s="210">
        <v>90</v>
      </c>
      <c r="H20" s="210">
        <v>92</v>
      </c>
      <c r="I20" s="207">
        <f t="shared" si="1"/>
        <v>265</v>
      </c>
      <c r="J20" s="211"/>
      <c r="K20" s="114">
        <f t="shared" si="0"/>
        <v>270</v>
      </c>
      <c r="L20" s="184"/>
    </row>
    <row r="21" spans="1:12" ht="16.5" customHeight="1" x14ac:dyDescent="0.25">
      <c r="A21" s="5">
        <v>1</v>
      </c>
      <c r="B21" s="50">
        <v>5.0999999999999996</v>
      </c>
      <c r="C21" s="198" t="s">
        <v>92</v>
      </c>
      <c r="D21" s="223" t="s">
        <v>74</v>
      </c>
      <c r="E21" s="206">
        <v>0</v>
      </c>
      <c r="F21" s="207">
        <v>97</v>
      </c>
      <c r="G21" s="207">
        <v>91</v>
      </c>
      <c r="H21" s="207">
        <v>94</v>
      </c>
      <c r="I21" s="207">
        <f t="shared" si="1"/>
        <v>282</v>
      </c>
      <c r="J21" s="211"/>
      <c r="K21" s="114">
        <f t="shared" si="0"/>
        <v>282</v>
      </c>
      <c r="L21" s="184"/>
    </row>
    <row r="22" spans="1:12" ht="16.5" customHeight="1" x14ac:dyDescent="0.25">
      <c r="A22" s="179">
        <v>3</v>
      </c>
      <c r="B22" s="180" t="s">
        <v>45</v>
      </c>
      <c r="C22" s="199" t="s">
        <v>46</v>
      </c>
      <c r="D22" s="222" t="s">
        <v>97</v>
      </c>
      <c r="E22" s="183"/>
      <c r="F22" s="182" t="s">
        <v>85</v>
      </c>
      <c r="G22" s="182" t="s">
        <v>86</v>
      </c>
      <c r="H22" s="183" t="s">
        <v>117</v>
      </c>
      <c r="I22" s="183" t="s">
        <v>26</v>
      </c>
      <c r="J22" s="183">
        <v>10.9</v>
      </c>
      <c r="K22" s="164" t="s">
        <v>24</v>
      </c>
      <c r="L22" s="184"/>
    </row>
    <row r="23" spans="1:12" ht="16.5" customHeight="1" x14ac:dyDescent="0.25">
      <c r="A23" s="5">
        <v>1</v>
      </c>
      <c r="B23" s="94">
        <v>5.0999999999999996</v>
      </c>
      <c r="C23" s="198" t="s">
        <v>22</v>
      </c>
      <c r="D23" s="223" t="s">
        <v>97</v>
      </c>
      <c r="E23" s="206">
        <v>0</v>
      </c>
      <c r="F23" s="207">
        <v>91</v>
      </c>
      <c r="G23" s="208">
        <v>90</v>
      </c>
      <c r="H23" s="208">
        <v>94</v>
      </c>
      <c r="I23" s="207">
        <f t="shared" si="1"/>
        <v>275</v>
      </c>
      <c r="J23" s="211"/>
      <c r="K23" s="114">
        <f t="shared" si="0"/>
        <v>275</v>
      </c>
      <c r="L23" s="184">
        <f>SUM(K23:K28)</f>
        <v>752</v>
      </c>
    </row>
    <row r="24" spans="1:12" ht="16.5" customHeight="1" x14ac:dyDescent="0.25">
      <c r="A24" s="5">
        <v>1</v>
      </c>
      <c r="B24" s="50">
        <v>3.1</v>
      </c>
      <c r="C24" s="198" t="s">
        <v>93</v>
      </c>
      <c r="D24" s="223" t="s">
        <v>97</v>
      </c>
      <c r="E24" s="206">
        <v>8</v>
      </c>
      <c r="F24" s="207">
        <v>77</v>
      </c>
      <c r="G24" s="208">
        <v>56</v>
      </c>
      <c r="H24" s="208">
        <v>76</v>
      </c>
      <c r="I24" s="207">
        <f t="shared" si="1"/>
        <v>209</v>
      </c>
      <c r="J24" s="211"/>
      <c r="K24" s="114" t="s">
        <v>24</v>
      </c>
      <c r="L24" s="184"/>
    </row>
    <row r="25" spans="1:12" ht="16.5" customHeight="1" x14ac:dyDescent="0.25">
      <c r="A25" s="5">
        <v>1</v>
      </c>
      <c r="B25" s="50">
        <v>3.1</v>
      </c>
      <c r="C25" s="198" t="s">
        <v>96</v>
      </c>
      <c r="D25" s="223" t="s">
        <v>97</v>
      </c>
      <c r="E25" s="206">
        <v>8</v>
      </c>
      <c r="F25" s="207"/>
      <c r="G25" s="207"/>
      <c r="H25" s="207"/>
      <c r="I25" s="207">
        <f t="shared" si="1"/>
        <v>0</v>
      </c>
      <c r="J25" s="211"/>
      <c r="K25" s="114" t="s">
        <v>24</v>
      </c>
      <c r="L25" s="184" t="s">
        <v>24</v>
      </c>
    </row>
    <row r="26" spans="1:12" ht="16.5" customHeight="1" x14ac:dyDescent="0.25">
      <c r="A26" s="5"/>
      <c r="B26" s="50">
        <v>3.1</v>
      </c>
      <c r="C26" s="198" t="s">
        <v>94</v>
      </c>
      <c r="D26" s="223" t="s">
        <v>97</v>
      </c>
      <c r="E26" s="206">
        <v>8</v>
      </c>
      <c r="F26" s="209"/>
      <c r="G26" s="209"/>
      <c r="H26" s="209"/>
      <c r="I26" s="207">
        <f t="shared" si="1"/>
        <v>0</v>
      </c>
      <c r="J26" s="211"/>
      <c r="K26" s="114" t="s">
        <v>24</v>
      </c>
      <c r="L26" s="184"/>
    </row>
    <row r="27" spans="1:12" ht="16.5" customHeight="1" x14ac:dyDescent="0.25">
      <c r="A27" s="5">
        <v>1</v>
      </c>
      <c r="B27" s="50">
        <v>5.0999999999999996</v>
      </c>
      <c r="C27" s="198" t="s">
        <v>99</v>
      </c>
      <c r="D27" s="223" t="s">
        <v>97</v>
      </c>
      <c r="E27" s="206">
        <v>0</v>
      </c>
      <c r="F27" s="209">
        <v>78</v>
      </c>
      <c r="G27" s="209">
        <v>70</v>
      </c>
      <c r="H27" s="209">
        <v>85</v>
      </c>
      <c r="I27" s="207">
        <f t="shared" si="1"/>
        <v>233</v>
      </c>
      <c r="J27" s="211"/>
      <c r="K27" s="114">
        <f t="shared" si="0"/>
        <v>233</v>
      </c>
      <c r="L27" s="184"/>
    </row>
    <row r="28" spans="1:12" ht="16.5" customHeight="1" x14ac:dyDescent="0.25">
      <c r="A28" s="5">
        <v>1</v>
      </c>
      <c r="B28" s="50">
        <v>3.1</v>
      </c>
      <c r="C28" s="198" t="s">
        <v>125</v>
      </c>
      <c r="D28" s="223" t="s">
        <v>97</v>
      </c>
      <c r="E28" s="206">
        <v>8</v>
      </c>
      <c r="F28" s="207">
        <v>78</v>
      </c>
      <c r="G28" s="208">
        <v>73</v>
      </c>
      <c r="H28" s="208">
        <v>85</v>
      </c>
      <c r="I28" s="207">
        <f t="shared" si="1"/>
        <v>236</v>
      </c>
      <c r="J28" s="212" t="s">
        <v>24</v>
      </c>
      <c r="K28" s="114">
        <f t="shared" si="0"/>
        <v>244</v>
      </c>
      <c r="L28" s="184" t="s">
        <v>24</v>
      </c>
    </row>
    <row r="29" spans="1:12" ht="16.5" customHeight="1" x14ac:dyDescent="0.25">
      <c r="A29" s="179">
        <v>3</v>
      </c>
      <c r="B29" s="180" t="s">
        <v>45</v>
      </c>
      <c r="C29" s="199" t="s">
        <v>46</v>
      </c>
      <c r="D29" s="222" t="s">
        <v>34</v>
      </c>
      <c r="E29" s="183"/>
      <c r="F29" s="182" t="s">
        <v>85</v>
      </c>
      <c r="G29" s="182" t="s">
        <v>86</v>
      </c>
      <c r="H29" s="183" t="s">
        <v>117</v>
      </c>
      <c r="I29" s="183" t="s">
        <v>26</v>
      </c>
      <c r="J29" s="183">
        <v>10.9</v>
      </c>
      <c r="K29" s="164" t="s">
        <v>24</v>
      </c>
      <c r="L29" s="184"/>
    </row>
    <row r="30" spans="1:12" ht="16.5" customHeight="1" x14ac:dyDescent="0.25">
      <c r="A30" s="5">
        <v>2</v>
      </c>
      <c r="B30" s="50">
        <v>2.1</v>
      </c>
      <c r="C30" s="198" t="s">
        <v>7</v>
      </c>
      <c r="D30" s="223" t="s">
        <v>34</v>
      </c>
      <c r="E30" s="206">
        <v>8</v>
      </c>
      <c r="F30" s="207">
        <v>88</v>
      </c>
      <c r="G30" s="208">
        <v>83</v>
      </c>
      <c r="H30" s="208">
        <v>90</v>
      </c>
      <c r="I30" s="207">
        <f>SUM(F30:H30)</f>
        <v>261</v>
      </c>
      <c r="J30" s="213" t="s">
        <v>24</v>
      </c>
      <c r="K30" s="114">
        <f t="shared" si="0"/>
        <v>269</v>
      </c>
      <c r="L30" s="184">
        <f>SUM(K30:K34)</f>
        <v>826</v>
      </c>
    </row>
    <row r="31" spans="1:12" ht="16.5" customHeight="1" x14ac:dyDescent="0.25">
      <c r="A31" s="5">
        <v>2</v>
      </c>
      <c r="B31" s="50">
        <v>2.1</v>
      </c>
      <c r="C31" s="198" t="s">
        <v>6</v>
      </c>
      <c r="D31" s="223" t="s">
        <v>34</v>
      </c>
      <c r="E31" s="206">
        <v>8</v>
      </c>
      <c r="F31" s="207"/>
      <c r="G31" s="208"/>
      <c r="H31" s="208"/>
      <c r="I31" s="207">
        <f>SUM(F31:H31)</f>
        <v>0</v>
      </c>
      <c r="J31" s="213" t="s">
        <v>24</v>
      </c>
      <c r="K31" s="114" t="s">
        <v>24</v>
      </c>
      <c r="L31" s="184"/>
    </row>
    <row r="32" spans="1:12" ht="16.5" customHeight="1" x14ac:dyDescent="0.25">
      <c r="A32" s="5">
        <v>1</v>
      </c>
      <c r="B32" s="50">
        <v>3.1</v>
      </c>
      <c r="C32" s="198" t="s">
        <v>11</v>
      </c>
      <c r="D32" s="223" t="s">
        <v>34</v>
      </c>
      <c r="E32" s="206">
        <v>8</v>
      </c>
      <c r="F32" s="207">
        <v>88</v>
      </c>
      <c r="G32" s="208">
        <v>91</v>
      </c>
      <c r="H32" s="208">
        <v>90</v>
      </c>
      <c r="I32" s="207">
        <f>SUM(F32:H32)</f>
        <v>269</v>
      </c>
      <c r="J32" s="213" t="s">
        <v>24</v>
      </c>
      <c r="K32" s="114" t="s">
        <v>24</v>
      </c>
      <c r="L32" s="184"/>
    </row>
    <row r="33" spans="1:12" ht="16.5" customHeight="1" x14ac:dyDescent="0.25">
      <c r="A33" s="5">
        <v>1</v>
      </c>
      <c r="B33" s="96">
        <v>5.0999999999999996</v>
      </c>
      <c r="C33" s="200" t="s">
        <v>88</v>
      </c>
      <c r="D33" s="223" t="s">
        <v>34</v>
      </c>
      <c r="E33" s="206">
        <v>0</v>
      </c>
      <c r="F33" s="207">
        <v>93</v>
      </c>
      <c r="G33" s="208">
        <v>94</v>
      </c>
      <c r="H33" s="208">
        <v>93</v>
      </c>
      <c r="I33" s="207">
        <f>SUM(F33:H33)</f>
        <v>280</v>
      </c>
      <c r="J33" s="213" t="s">
        <v>24</v>
      </c>
      <c r="K33" s="114">
        <f t="shared" si="0"/>
        <v>280</v>
      </c>
      <c r="L33" s="184" t="s">
        <v>24</v>
      </c>
    </row>
    <row r="34" spans="1:12" ht="16.5" customHeight="1" x14ac:dyDescent="0.25">
      <c r="A34" s="5">
        <v>1</v>
      </c>
      <c r="B34" s="94">
        <v>5.0999999999999996</v>
      </c>
      <c r="C34" s="200" t="s">
        <v>95</v>
      </c>
      <c r="D34" s="223" t="s">
        <v>34</v>
      </c>
      <c r="E34" s="206">
        <v>0</v>
      </c>
      <c r="F34" s="207">
        <v>93</v>
      </c>
      <c r="G34" s="208">
        <v>90</v>
      </c>
      <c r="H34" s="208">
        <v>94</v>
      </c>
      <c r="I34" s="207">
        <f>SUM(F34:H34)</f>
        <v>277</v>
      </c>
      <c r="J34" s="211"/>
      <c r="K34" s="114">
        <f t="shared" si="0"/>
        <v>277</v>
      </c>
      <c r="L34" s="184"/>
    </row>
    <row r="35" spans="1:12" ht="16.5" customHeight="1" x14ac:dyDescent="0.25">
      <c r="A35" s="179">
        <v>3</v>
      </c>
      <c r="B35" s="180" t="s">
        <v>45</v>
      </c>
      <c r="C35" s="199" t="s">
        <v>46</v>
      </c>
      <c r="D35" s="222" t="s">
        <v>5</v>
      </c>
      <c r="E35" s="183"/>
      <c r="F35" s="182" t="s">
        <v>85</v>
      </c>
      <c r="G35" s="182" t="s">
        <v>86</v>
      </c>
      <c r="H35" s="183" t="s">
        <v>117</v>
      </c>
      <c r="I35" s="183" t="s">
        <v>26</v>
      </c>
      <c r="J35" s="183">
        <v>10.9</v>
      </c>
      <c r="K35" s="164" t="s">
        <v>24</v>
      </c>
      <c r="L35" s="184"/>
    </row>
    <row r="36" spans="1:12" ht="16.5" customHeight="1" x14ac:dyDescent="0.25">
      <c r="A36" s="5">
        <v>2</v>
      </c>
      <c r="B36" s="50">
        <v>2.1</v>
      </c>
      <c r="C36" s="198" t="s">
        <v>4</v>
      </c>
      <c r="D36" s="223" t="s">
        <v>5</v>
      </c>
      <c r="E36" s="206">
        <v>8</v>
      </c>
      <c r="F36" s="209">
        <v>86</v>
      </c>
      <c r="G36" s="209">
        <v>83</v>
      </c>
      <c r="H36" s="209">
        <v>87</v>
      </c>
      <c r="I36" s="207">
        <f>SUM(F36:H36)</f>
        <v>256</v>
      </c>
      <c r="J36" s="211"/>
      <c r="K36" s="114">
        <f t="shared" si="0"/>
        <v>264</v>
      </c>
      <c r="L36" s="184">
        <f>SUM(K36:K39)</f>
        <v>787</v>
      </c>
    </row>
    <row r="37" spans="1:12" ht="16.5" customHeight="1" x14ac:dyDescent="0.25">
      <c r="A37" s="5">
        <v>2</v>
      </c>
      <c r="B37" s="50">
        <v>2.1</v>
      </c>
      <c r="C37" s="198" t="s">
        <v>8</v>
      </c>
      <c r="D37" s="223" t="s">
        <v>5</v>
      </c>
      <c r="E37" s="206">
        <v>8</v>
      </c>
      <c r="F37" s="209">
        <v>87</v>
      </c>
      <c r="G37" s="209">
        <v>82</v>
      </c>
      <c r="H37" s="209">
        <v>83</v>
      </c>
      <c r="I37" s="207">
        <f>SUM(F37:H37)</f>
        <v>252</v>
      </c>
      <c r="J37" s="211"/>
      <c r="K37" s="114">
        <f t="shared" si="0"/>
        <v>260</v>
      </c>
      <c r="L37" s="184"/>
    </row>
    <row r="38" spans="1:12" ht="16.5" customHeight="1" x14ac:dyDescent="0.25">
      <c r="A38" s="5">
        <v>1</v>
      </c>
      <c r="B38" s="50">
        <v>3.1</v>
      </c>
      <c r="C38" s="198" t="s">
        <v>17</v>
      </c>
      <c r="D38" s="223" t="s">
        <v>5</v>
      </c>
      <c r="E38" s="206">
        <v>8</v>
      </c>
      <c r="F38" s="207">
        <v>80</v>
      </c>
      <c r="G38" s="208">
        <v>88</v>
      </c>
      <c r="H38" s="208">
        <v>87</v>
      </c>
      <c r="I38" s="207">
        <f>SUM(F38:H38)</f>
        <v>255</v>
      </c>
      <c r="J38" s="211"/>
      <c r="K38" s="114">
        <f t="shared" si="0"/>
        <v>263</v>
      </c>
      <c r="L38" s="184" t="s">
        <v>24</v>
      </c>
    </row>
    <row r="39" spans="1:12" ht="16.5" customHeight="1" x14ac:dyDescent="0.25">
      <c r="A39" s="5">
        <v>1</v>
      </c>
      <c r="B39" s="50">
        <v>4.0999999999999996</v>
      </c>
      <c r="C39" s="198" t="s">
        <v>91</v>
      </c>
      <c r="D39" s="223" t="s">
        <v>5</v>
      </c>
      <c r="E39" s="206">
        <v>8</v>
      </c>
      <c r="F39" s="207"/>
      <c r="G39" s="208"/>
      <c r="H39" s="208"/>
      <c r="I39" s="207">
        <f>SUM(F39:H39)</f>
        <v>0</v>
      </c>
      <c r="J39" s="211"/>
      <c r="K39" s="114" t="s">
        <v>24</v>
      </c>
      <c r="L39" s="184"/>
    </row>
    <row r="40" spans="1:12" ht="16.5" customHeight="1" x14ac:dyDescent="0.25">
      <c r="A40" s="179">
        <v>3</v>
      </c>
      <c r="B40" s="180" t="s">
        <v>45</v>
      </c>
      <c r="C40" s="199" t="s">
        <v>46</v>
      </c>
      <c r="D40" s="222" t="s">
        <v>101</v>
      </c>
      <c r="E40" s="183"/>
      <c r="F40" s="182" t="s">
        <v>85</v>
      </c>
      <c r="G40" s="182" t="s">
        <v>86</v>
      </c>
      <c r="H40" s="183" t="s">
        <v>117</v>
      </c>
      <c r="I40" s="183" t="s">
        <v>26</v>
      </c>
      <c r="J40" s="183">
        <v>10.9</v>
      </c>
      <c r="K40" s="164" t="s">
        <v>24</v>
      </c>
      <c r="L40" s="184"/>
    </row>
    <row r="41" spans="1:12" ht="16.5" customHeight="1" x14ac:dyDescent="0.25">
      <c r="A41" s="5">
        <v>1</v>
      </c>
      <c r="B41" s="50">
        <v>1.1000000000000001</v>
      </c>
      <c r="C41" s="202" t="s">
        <v>111</v>
      </c>
      <c r="D41" s="223" t="s">
        <v>101</v>
      </c>
      <c r="E41" s="206">
        <v>8</v>
      </c>
      <c r="F41" s="210">
        <v>72</v>
      </c>
      <c r="G41" s="214">
        <v>79</v>
      </c>
      <c r="H41" s="214">
        <v>70</v>
      </c>
      <c r="I41" s="207">
        <f>SUM(F41:H41)</f>
        <v>221</v>
      </c>
      <c r="J41" s="211"/>
      <c r="K41" s="114" t="s">
        <v>24</v>
      </c>
      <c r="L41" s="184">
        <f>SUM(K41:K45)</f>
        <v>772</v>
      </c>
    </row>
    <row r="42" spans="1:12" ht="16.5" customHeight="1" x14ac:dyDescent="0.25">
      <c r="A42" s="5">
        <v>1</v>
      </c>
      <c r="B42" s="50">
        <v>1.1000000000000001</v>
      </c>
      <c r="C42" s="202" t="s">
        <v>40</v>
      </c>
      <c r="D42" s="223" t="s">
        <v>101</v>
      </c>
      <c r="E42" s="206">
        <v>8</v>
      </c>
      <c r="F42" s="210">
        <v>81</v>
      </c>
      <c r="G42" s="210">
        <v>88</v>
      </c>
      <c r="H42" s="210">
        <v>72</v>
      </c>
      <c r="I42" s="207">
        <f>SUM(F42:H42)</f>
        <v>241</v>
      </c>
      <c r="J42" s="211"/>
      <c r="K42" s="114" t="s">
        <v>24</v>
      </c>
      <c r="L42" s="184"/>
    </row>
    <row r="43" spans="1:12" ht="16.5" customHeight="1" x14ac:dyDescent="0.25">
      <c r="A43" s="5">
        <v>1</v>
      </c>
      <c r="B43" s="50">
        <v>1.1000000000000001</v>
      </c>
      <c r="C43" s="202" t="s">
        <v>39</v>
      </c>
      <c r="D43" s="223" t="s">
        <v>101</v>
      </c>
      <c r="E43" s="206">
        <v>8</v>
      </c>
      <c r="F43" s="210">
        <v>84</v>
      </c>
      <c r="G43" s="210">
        <v>81</v>
      </c>
      <c r="H43" s="210">
        <v>77</v>
      </c>
      <c r="I43" s="207">
        <f>SUM(F43:H43)</f>
        <v>242</v>
      </c>
      <c r="J43" s="211"/>
      <c r="K43" s="114">
        <f t="shared" si="0"/>
        <v>250</v>
      </c>
      <c r="L43" s="184"/>
    </row>
    <row r="44" spans="1:12" ht="16.5" customHeight="1" x14ac:dyDescent="0.25">
      <c r="A44" s="5">
        <v>1</v>
      </c>
      <c r="B44" s="50">
        <v>1.1000000000000001</v>
      </c>
      <c r="C44" s="202" t="s">
        <v>72</v>
      </c>
      <c r="D44" s="223" t="s">
        <v>101</v>
      </c>
      <c r="E44" s="206">
        <v>8</v>
      </c>
      <c r="F44" s="210">
        <v>86</v>
      </c>
      <c r="G44" s="214">
        <v>84</v>
      </c>
      <c r="H44" s="214">
        <v>76</v>
      </c>
      <c r="I44" s="207">
        <f>SUM(F44:H44)</f>
        <v>246</v>
      </c>
      <c r="J44" s="211"/>
      <c r="K44" s="114">
        <f t="shared" si="0"/>
        <v>254</v>
      </c>
      <c r="L44" s="184"/>
    </row>
    <row r="45" spans="1:12" ht="16.5" customHeight="1" x14ac:dyDescent="0.25">
      <c r="A45" s="5">
        <v>1</v>
      </c>
      <c r="B45" s="50">
        <v>1.1000000000000001</v>
      </c>
      <c r="C45" s="202" t="s">
        <v>71</v>
      </c>
      <c r="D45" s="223" t="s">
        <v>101</v>
      </c>
      <c r="E45" s="206">
        <v>8</v>
      </c>
      <c r="F45" s="210">
        <v>86</v>
      </c>
      <c r="G45" s="214">
        <v>86</v>
      </c>
      <c r="H45" s="214">
        <v>88</v>
      </c>
      <c r="I45" s="207">
        <f>SUM(F45:H45)</f>
        <v>260</v>
      </c>
      <c r="J45" s="211"/>
      <c r="K45" s="114">
        <f t="shared" si="0"/>
        <v>268</v>
      </c>
      <c r="L45" s="184"/>
    </row>
    <row r="46" spans="1:12" ht="16.5" customHeight="1" x14ac:dyDescent="0.25">
      <c r="A46" s="179">
        <v>3</v>
      </c>
      <c r="B46" s="215" t="s">
        <v>45</v>
      </c>
      <c r="C46" s="199" t="s">
        <v>46</v>
      </c>
      <c r="D46" s="225" t="s">
        <v>35</v>
      </c>
      <c r="E46" s="60"/>
      <c r="F46" s="59" t="s">
        <v>85</v>
      </c>
      <c r="G46" s="59" t="s">
        <v>86</v>
      </c>
      <c r="H46" s="60" t="s">
        <v>117</v>
      </c>
      <c r="I46" s="60" t="s">
        <v>26</v>
      </c>
      <c r="J46" s="60">
        <v>10.9</v>
      </c>
      <c r="K46" s="164" t="s">
        <v>24</v>
      </c>
      <c r="L46" s="186"/>
    </row>
    <row r="47" spans="1:12" ht="16.5" customHeight="1" x14ac:dyDescent="0.25">
      <c r="A47" s="5">
        <v>2</v>
      </c>
      <c r="B47" s="50">
        <v>4.0999999999999996</v>
      </c>
      <c r="C47" s="198" t="s">
        <v>3</v>
      </c>
      <c r="D47" s="223" t="s">
        <v>35</v>
      </c>
      <c r="E47" s="206">
        <v>8</v>
      </c>
      <c r="F47" s="207">
        <v>81</v>
      </c>
      <c r="G47" s="208">
        <v>83</v>
      </c>
      <c r="H47" s="208">
        <v>83</v>
      </c>
      <c r="I47" s="207">
        <f>SUM(F47:H47)</f>
        <v>247</v>
      </c>
      <c r="J47" s="36" t="s">
        <v>24</v>
      </c>
      <c r="K47" s="114">
        <f>E47+I47</f>
        <v>255</v>
      </c>
      <c r="L47" s="184">
        <f>SUM(K47:K51)</f>
        <v>792</v>
      </c>
    </row>
    <row r="48" spans="1:12" ht="16.5" customHeight="1" x14ac:dyDescent="0.25">
      <c r="A48" s="5">
        <v>2</v>
      </c>
      <c r="B48" s="94">
        <v>4.0999999999999996</v>
      </c>
      <c r="C48" s="200" t="s">
        <v>76</v>
      </c>
      <c r="D48" s="223" t="s">
        <v>35</v>
      </c>
      <c r="E48" s="206">
        <v>8</v>
      </c>
      <c r="F48" s="207">
        <v>82</v>
      </c>
      <c r="G48" s="208">
        <v>81</v>
      </c>
      <c r="H48" s="208">
        <v>74</v>
      </c>
      <c r="I48" s="207">
        <f>SUM(F48:H48)</f>
        <v>237</v>
      </c>
      <c r="J48" s="36" t="s">
        <v>24</v>
      </c>
      <c r="K48" s="114" t="s">
        <v>24</v>
      </c>
      <c r="L48" s="186"/>
    </row>
    <row r="49" spans="1:12" ht="16.5" customHeight="1" x14ac:dyDescent="0.25">
      <c r="A49" s="5">
        <v>1</v>
      </c>
      <c r="B49" s="50">
        <v>3.1</v>
      </c>
      <c r="C49" s="198" t="s">
        <v>16</v>
      </c>
      <c r="D49" s="223" t="s">
        <v>35</v>
      </c>
      <c r="E49" s="206">
        <v>8</v>
      </c>
      <c r="F49" s="207">
        <v>73</v>
      </c>
      <c r="G49" s="208">
        <v>80</v>
      </c>
      <c r="H49" s="208">
        <v>82</v>
      </c>
      <c r="I49" s="207">
        <f>SUM(F49:H49)</f>
        <v>235</v>
      </c>
      <c r="J49" s="36" t="s">
        <v>24</v>
      </c>
      <c r="K49" s="114" t="s">
        <v>24</v>
      </c>
      <c r="L49" s="186"/>
    </row>
    <row r="50" spans="1:12" ht="16.5" customHeight="1" x14ac:dyDescent="0.25">
      <c r="A50" s="5">
        <v>1</v>
      </c>
      <c r="B50" s="50">
        <v>3.1</v>
      </c>
      <c r="C50" s="204" t="s">
        <v>20</v>
      </c>
      <c r="D50" s="223" t="s">
        <v>35</v>
      </c>
      <c r="E50" s="206">
        <v>8</v>
      </c>
      <c r="F50" s="210">
        <v>88</v>
      </c>
      <c r="G50" s="210">
        <v>85</v>
      </c>
      <c r="H50" s="210">
        <v>85</v>
      </c>
      <c r="I50" s="207">
        <f>SUM(F50:H50)</f>
        <v>258</v>
      </c>
      <c r="J50" s="36" t="s">
        <v>24</v>
      </c>
      <c r="K50" s="114">
        <f>E50+I50</f>
        <v>266</v>
      </c>
      <c r="L50" s="186"/>
    </row>
    <row r="51" spans="1:12" ht="16.5" customHeight="1" x14ac:dyDescent="0.25">
      <c r="A51" s="5">
        <v>1</v>
      </c>
      <c r="B51" s="50">
        <v>5.0999999999999996</v>
      </c>
      <c r="C51" s="198" t="s">
        <v>113</v>
      </c>
      <c r="D51" s="223" t="s">
        <v>35</v>
      </c>
      <c r="E51" s="206">
        <v>0</v>
      </c>
      <c r="F51" s="207">
        <v>91</v>
      </c>
      <c r="G51" s="208">
        <v>89</v>
      </c>
      <c r="H51" s="208">
        <v>91</v>
      </c>
      <c r="I51" s="207">
        <f>SUM(F51:H51)</f>
        <v>271</v>
      </c>
      <c r="J51" s="36"/>
      <c r="K51" s="114">
        <f>E51+I51</f>
        <v>271</v>
      </c>
      <c r="L51" s="186"/>
    </row>
    <row r="52" spans="1:12" ht="16.5" customHeight="1" x14ac:dyDescent="0.25">
      <c r="A52" s="179">
        <v>3</v>
      </c>
      <c r="B52" s="180" t="s">
        <v>45</v>
      </c>
      <c r="C52" s="199" t="s">
        <v>46</v>
      </c>
      <c r="D52" s="225" t="s">
        <v>75</v>
      </c>
      <c r="E52" s="60"/>
      <c r="F52" s="59" t="s">
        <v>85</v>
      </c>
      <c r="G52" s="59" t="s">
        <v>86</v>
      </c>
      <c r="H52" s="60" t="s">
        <v>117</v>
      </c>
      <c r="I52" s="60" t="s">
        <v>26</v>
      </c>
      <c r="J52" s="183">
        <v>10.9</v>
      </c>
      <c r="K52" s="164" t="s">
        <v>24</v>
      </c>
      <c r="L52" s="186"/>
    </row>
    <row r="53" spans="1:12" ht="16.5" customHeight="1" x14ac:dyDescent="0.25">
      <c r="A53" s="5">
        <v>2</v>
      </c>
      <c r="B53" s="50">
        <v>5.0999999999999996</v>
      </c>
      <c r="C53" s="198" t="s">
        <v>33</v>
      </c>
      <c r="D53" s="223" t="s">
        <v>75</v>
      </c>
      <c r="E53" s="206">
        <v>8</v>
      </c>
      <c r="F53" s="207">
        <v>88</v>
      </c>
      <c r="G53" s="208">
        <v>91</v>
      </c>
      <c r="H53" s="208">
        <v>93</v>
      </c>
      <c r="I53" s="207">
        <f t="shared" ref="I53:I59" si="2">SUM(F53:H53)</f>
        <v>272</v>
      </c>
      <c r="J53" s="36"/>
      <c r="K53" s="114">
        <f>E53+I53</f>
        <v>280</v>
      </c>
      <c r="L53" s="184">
        <f>SUM(K53:K58)</f>
        <v>815</v>
      </c>
    </row>
    <row r="54" spans="1:12" ht="16.5" customHeight="1" x14ac:dyDescent="0.25">
      <c r="A54" s="5">
        <v>2</v>
      </c>
      <c r="B54" s="50">
        <v>2.1</v>
      </c>
      <c r="C54" s="198" t="s">
        <v>42</v>
      </c>
      <c r="D54" s="223" t="s">
        <v>75</v>
      </c>
      <c r="E54" s="206">
        <v>8</v>
      </c>
      <c r="F54" s="209"/>
      <c r="G54" s="209"/>
      <c r="H54" s="209"/>
      <c r="I54" s="207">
        <f t="shared" si="2"/>
        <v>0</v>
      </c>
      <c r="J54" s="36"/>
      <c r="K54" s="114" t="s">
        <v>24</v>
      </c>
      <c r="L54" s="186"/>
    </row>
    <row r="55" spans="1:12" ht="16.5" customHeight="1" x14ac:dyDescent="0.25">
      <c r="A55" s="5">
        <v>1</v>
      </c>
      <c r="B55" s="50">
        <v>3.1</v>
      </c>
      <c r="C55" s="198" t="s">
        <v>21</v>
      </c>
      <c r="D55" s="223" t="s">
        <v>75</v>
      </c>
      <c r="E55" s="206">
        <v>8</v>
      </c>
      <c r="F55" s="210">
        <v>90</v>
      </c>
      <c r="G55" s="210">
        <v>94</v>
      </c>
      <c r="H55" s="210">
        <v>92</v>
      </c>
      <c r="I55" s="207">
        <f t="shared" si="2"/>
        <v>276</v>
      </c>
      <c r="J55" s="36"/>
      <c r="K55" s="114">
        <f>E55+I55</f>
        <v>284</v>
      </c>
      <c r="L55" s="186"/>
    </row>
    <row r="56" spans="1:12" ht="16.5" customHeight="1" x14ac:dyDescent="0.25">
      <c r="A56" s="5">
        <v>1</v>
      </c>
      <c r="B56" s="50">
        <v>3.1</v>
      </c>
      <c r="C56" s="198" t="s">
        <v>10</v>
      </c>
      <c r="D56" s="223" t="s">
        <v>75</v>
      </c>
      <c r="E56" s="206">
        <v>8</v>
      </c>
      <c r="F56" s="207">
        <v>79</v>
      </c>
      <c r="G56" s="208">
        <v>78</v>
      </c>
      <c r="H56" s="208">
        <v>69</v>
      </c>
      <c r="I56" s="207">
        <f t="shared" si="2"/>
        <v>226</v>
      </c>
      <c r="J56" s="36"/>
      <c r="K56" s="114" t="s">
        <v>24</v>
      </c>
      <c r="L56" s="186"/>
    </row>
    <row r="57" spans="1:12" ht="16.5" customHeight="1" x14ac:dyDescent="0.25">
      <c r="A57" s="5">
        <v>1</v>
      </c>
      <c r="B57" s="50">
        <v>4.0999999999999996</v>
      </c>
      <c r="C57" s="198" t="s">
        <v>12</v>
      </c>
      <c r="D57" s="223" t="s">
        <v>75</v>
      </c>
      <c r="E57" s="206">
        <v>8</v>
      </c>
      <c r="F57" s="207">
        <v>86</v>
      </c>
      <c r="G57" s="208">
        <v>83</v>
      </c>
      <c r="H57" s="208">
        <v>74</v>
      </c>
      <c r="I57" s="207">
        <f t="shared" si="2"/>
        <v>243</v>
      </c>
      <c r="J57" s="36"/>
      <c r="K57" s="114">
        <f>E57+I57</f>
        <v>251</v>
      </c>
      <c r="L57" s="186"/>
    </row>
    <row r="58" spans="1:12" ht="16.5" customHeight="1" x14ac:dyDescent="0.25">
      <c r="A58" s="5">
        <v>1</v>
      </c>
      <c r="B58" s="50">
        <v>4.0999999999999996</v>
      </c>
      <c r="C58" s="198" t="s">
        <v>13</v>
      </c>
      <c r="D58" s="223" t="s">
        <v>75</v>
      </c>
      <c r="E58" s="206">
        <v>8</v>
      </c>
      <c r="F58" s="207"/>
      <c r="G58" s="208"/>
      <c r="H58" s="208" t="s">
        <v>150</v>
      </c>
      <c r="I58" s="207">
        <f t="shared" si="2"/>
        <v>0</v>
      </c>
      <c r="J58" s="36"/>
      <c r="K58" s="114" t="s">
        <v>24</v>
      </c>
      <c r="L58" s="186"/>
    </row>
    <row r="59" spans="1:12" ht="16.5" customHeight="1" x14ac:dyDescent="0.25">
      <c r="A59" s="5">
        <v>0</v>
      </c>
      <c r="B59" s="50">
        <v>3.1</v>
      </c>
      <c r="C59" s="202" t="s">
        <v>128</v>
      </c>
      <c r="D59" s="223" t="s">
        <v>138</v>
      </c>
      <c r="E59" s="206">
        <v>8</v>
      </c>
      <c r="F59" s="207"/>
      <c r="G59" s="208"/>
      <c r="H59" s="208"/>
      <c r="I59" s="207">
        <f t="shared" si="2"/>
        <v>0</v>
      </c>
      <c r="J59" s="36"/>
      <c r="K59" s="114" t="s">
        <v>24</v>
      </c>
      <c r="L59" s="186"/>
    </row>
    <row r="60" spans="1:12" ht="16.5" customHeight="1" x14ac:dyDescent="0.25">
      <c r="A60" s="179">
        <v>3</v>
      </c>
      <c r="B60" s="180" t="s">
        <v>45</v>
      </c>
      <c r="C60" s="199" t="s">
        <v>46</v>
      </c>
      <c r="D60" s="225" t="s">
        <v>110</v>
      </c>
      <c r="E60" s="60"/>
      <c r="F60" s="59" t="s">
        <v>85</v>
      </c>
      <c r="G60" s="59" t="s">
        <v>86</v>
      </c>
      <c r="H60" s="60" t="s">
        <v>117</v>
      </c>
      <c r="I60" s="60" t="s">
        <v>26</v>
      </c>
      <c r="J60" s="183">
        <v>10.9</v>
      </c>
      <c r="K60" s="164" t="s">
        <v>24</v>
      </c>
      <c r="L60" s="186"/>
    </row>
    <row r="61" spans="1:12" ht="16.5" customHeight="1" x14ac:dyDescent="0.25">
      <c r="A61" s="5">
        <v>2</v>
      </c>
      <c r="B61" s="50">
        <v>5.0999999999999996</v>
      </c>
      <c r="C61" s="198" t="s">
        <v>2</v>
      </c>
      <c r="D61" s="223" t="s">
        <v>110</v>
      </c>
      <c r="E61" s="206">
        <v>0</v>
      </c>
      <c r="F61" s="209">
        <v>84</v>
      </c>
      <c r="G61" s="209">
        <v>86</v>
      </c>
      <c r="H61" s="209">
        <v>85</v>
      </c>
      <c r="I61" s="207">
        <f t="shared" ref="I61:I66" si="3">SUM(F61:H61)</f>
        <v>255</v>
      </c>
      <c r="J61" s="36"/>
      <c r="K61" s="114">
        <f>E61+I61</f>
        <v>255</v>
      </c>
      <c r="L61" s="184">
        <f>SUM(K61:K66)</f>
        <v>767</v>
      </c>
    </row>
    <row r="62" spans="1:12" ht="16.5" customHeight="1" x14ac:dyDescent="0.25">
      <c r="A62" s="5">
        <v>2</v>
      </c>
      <c r="B62" s="50">
        <v>5.0999999999999996</v>
      </c>
      <c r="C62" s="198" t="s">
        <v>41</v>
      </c>
      <c r="D62" s="223" t="s">
        <v>110</v>
      </c>
      <c r="E62" s="206">
        <v>0</v>
      </c>
      <c r="F62" s="209"/>
      <c r="G62" s="209"/>
      <c r="H62" s="209"/>
      <c r="I62" s="207">
        <f t="shared" si="3"/>
        <v>0</v>
      </c>
      <c r="J62" s="36"/>
      <c r="K62" s="114" t="s">
        <v>24</v>
      </c>
      <c r="L62" s="186"/>
    </row>
    <row r="63" spans="1:12" ht="16.5" customHeight="1" x14ac:dyDescent="0.25">
      <c r="A63" s="5">
        <v>1</v>
      </c>
      <c r="B63" s="50">
        <v>6.1</v>
      </c>
      <c r="C63" s="198" t="s">
        <v>108</v>
      </c>
      <c r="D63" s="223" t="s">
        <v>110</v>
      </c>
      <c r="E63" s="206">
        <v>5</v>
      </c>
      <c r="F63" s="209">
        <v>81</v>
      </c>
      <c r="G63" s="209">
        <v>85</v>
      </c>
      <c r="H63" s="209">
        <v>88</v>
      </c>
      <c r="I63" s="207">
        <f t="shared" si="3"/>
        <v>254</v>
      </c>
      <c r="J63" s="36"/>
      <c r="K63" s="114">
        <f>E63+I63</f>
        <v>259</v>
      </c>
      <c r="L63" s="186"/>
    </row>
    <row r="64" spans="1:12" ht="16.5" customHeight="1" x14ac:dyDescent="0.25">
      <c r="A64" s="5">
        <v>1</v>
      </c>
      <c r="B64" s="50">
        <v>6.1</v>
      </c>
      <c r="C64" s="198" t="s">
        <v>130</v>
      </c>
      <c r="D64" s="223" t="s">
        <v>110</v>
      </c>
      <c r="E64" s="206">
        <v>5</v>
      </c>
      <c r="F64" s="207">
        <v>57</v>
      </c>
      <c r="G64" s="208">
        <v>63</v>
      </c>
      <c r="H64" s="208">
        <v>63</v>
      </c>
      <c r="I64" s="207">
        <f t="shared" si="3"/>
        <v>183</v>
      </c>
      <c r="J64" s="70"/>
      <c r="K64" s="114" t="s">
        <v>24</v>
      </c>
      <c r="L64" s="186"/>
    </row>
    <row r="65" spans="1:12" ht="16.5" customHeight="1" x14ac:dyDescent="0.25">
      <c r="A65" s="5">
        <v>1</v>
      </c>
      <c r="B65" s="50">
        <v>1.1000000000000001</v>
      </c>
      <c r="C65" s="202" t="s">
        <v>129</v>
      </c>
      <c r="D65" s="223" t="s">
        <v>110</v>
      </c>
      <c r="E65" s="206">
        <v>8</v>
      </c>
      <c r="F65" s="210">
        <v>83</v>
      </c>
      <c r="G65" s="210">
        <v>80</v>
      </c>
      <c r="H65" s="210">
        <v>82</v>
      </c>
      <c r="I65" s="207">
        <f t="shared" si="3"/>
        <v>245</v>
      </c>
      <c r="J65" s="36"/>
      <c r="K65" s="114">
        <f>E65+I65</f>
        <v>253</v>
      </c>
      <c r="L65" s="186" t="s">
        <v>24</v>
      </c>
    </row>
    <row r="66" spans="1:12" ht="16.5" customHeight="1" x14ac:dyDescent="0.25">
      <c r="A66" s="5">
        <v>0</v>
      </c>
      <c r="B66" s="50">
        <v>1.1000000000000001</v>
      </c>
      <c r="C66" s="198" t="s">
        <v>142</v>
      </c>
      <c r="D66" s="223" t="s">
        <v>110</v>
      </c>
      <c r="E66" s="206">
        <v>8</v>
      </c>
      <c r="F66" s="210">
        <v>74</v>
      </c>
      <c r="G66" s="210">
        <v>80</v>
      </c>
      <c r="H66" s="210">
        <v>84</v>
      </c>
      <c r="I66" s="207">
        <f t="shared" si="3"/>
        <v>238</v>
      </c>
      <c r="J66" s="36"/>
      <c r="K66" s="114" t="s">
        <v>24</v>
      </c>
      <c r="L66" s="186"/>
    </row>
    <row r="67" spans="1:12" ht="16.5" customHeight="1" x14ac:dyDescent="0.25">
      <c r="A67" s="179">
        <v>3</v>
      </c>
      <c r="B67" s="180" t="s">
        <v>45</v>
      </c>
      <c r="C67" s="199" t="s">
        <v>46</v>
      </c>
      <c r="D67" s="225" t="s">
        <v>137</v>
      </c>
      <c r="E67" s="60"/>
      <c r="F67" s="59" t="s">
        <v>85</v>
      </c>
      <c r="G67" s="59" t="s">
        <v>86</v>
      </c>
      <c r="H67" s="60" t="s">
        <v>117</v>
      </c>
      <c r="I67" s="60" t="s">
        <v>26</v>
      </c>
      <c r="J67" s="183">
        <v>10.9</v>
      </c>
      <c r="K67" s="164" t="s">
        <v>24</v>
      </c>
      <c r="L67" s="186"/>
    </row>
    <row r="68" spans="1:12" ht="16.5" customHeight="1" x14ac:dyDescent="0.25">
      <c r="A68" s="5">
        <v>1</v>
      </c>
      <c r="B68" s="50">
        <v>3.1</v>
      </c>
      <c r="C68" s="202" t="s">
        <v>134</v>
      </c>
      <c r="D68" s="223" t="s">
        <v>137</v>
      </c>
      <c r="E68" s="206">
        <v>8</v>
      </c>
      <c r="F68" s="210"/>
      <c r="G68" s="210"/>
      <c r="H68" s="210"/>
      <c r="I68" s="207">
        <f>SUM(F68:H68)</f>
        <v>0</v>
      </c>
      <c r="J68" s="36"/>
      <c r="K68" s="114" t="s">
        <v>24</v>
      </c>
      <c r="L68" s="184">
        <f>SUM(K68:K70)</f>
        <v>0</v>
      </c>
    </row>
    <row r="69" spans="1:12" ht="16.5" customHeight="1" x14ac:dyDescent="0.25">
      <c r="A69" s="5">
        <v>1</v>
      </c>
      <c r="B69" s="50">
        <v>3.1</v>
      </c>
      <c r="C69" s="202" t="s">
        <v>135</v>
      </c>
      <c r="D69" s="223" t="s">
        <v>137</v>
      </c>
      <c r="E69" s="206">
        <v>8</v>
      </c>
      <c r="F69" s="210"/>
      <c r="G69" s="210"/>
      <c r="H69" s="210"/>
      <c r="I69" s="207">
        <f>SUM(F69:H69)</f>
        <v>0</v>
      </c>
      <c r="J69" s="36"/>
      <c r="K69" s="114" t="s">
        <v>24</v>
      </c>
      <c r="L69" s="186"/>
    </row>
    <row r="70" spans="1:12" ht="16.5" customHeight="1" x14ac:dyDescent="0.25">
      <c r="A70" s="5">
        <v>1</v>
      </c>
      <c r="B70" s="50">
        <v>3.1</v>
      </c>
      <c r="C70" s="202" t="s">
        <v>136</v>
      </c>
      <c r="D70" s="223" t="s">
        <v>137</v>
      </c>
      <c r="E70" s="206">
        <v>8</v>
      </c>
      <c r="F70" s="210"/>
      <c r="G70" s="210"/>
      <c r="H70" s="210"/>
      <c r="I70" s="207">
        <f>SUM(F70:H70)</f>
        <v>0</v>
      </c>
      <c r="J70" s="36"/>
      <c r="K70" s="114" t="s">
        <v>24</v>
      </c>
      <c r="L70" s="186"/>
    </row>
    <row r="71" spans="1:12" ht="16.5" customHeight="1" x14ac:dyDescent="0.25">
      <c r="A71" s="179">
        <v>3</v>
      </c>
      <c r="B71" s="180" t="s">
        <v>45</v>
      </c>
      <c r="C71" s="199" t="s">
        <v>46</v>
      </c>
      <c r="D71" s="225" t="s">
        <v>112</v>
      </c>
      <c r="E71" s="60"/>
      <c r="F71" s="59" t="s">
        <v>85</v>
      </c>
      <c r="G71" s="59" t="s">
        <v>86</v>
      </c>
      <c r="H71" s="60" t="s">
        <v>117</v>
      </c>
      <c r="I71" s="60" t="s">
        <v>26</v>
      </c>
      <c r="J71" s="183">
        <v>10.9</v>
      </c>
      <c r="K71" s="164" t="s">
        <v>24</v>
      </c>
      <c r="L71" s="186"/>
    </row>
    <row r="72" spans="1:12" ht="16.5" customHeight="1" x14ac:dyDescent="0.25">
      <c r="A72" s="5">
        <v>2</v>
      </c>
      <c r="B72" s="50">
        <v>1.1000000000000001</v>
      </c>
      <c r="C72" s="198" t="s">
        <v>140</v>
      </c>
      <c r="D72" s="223" t="s">
        <v>112</v>
      </c>
      <c r="E72" s="206">
        <v>8</v>
      </c>
      <c r="F72" s="209">
        <v>78</v>
      </c>
      <c r="G72" s="209">
        <v>69</v>
      </c>
      <c r="H72" s="209">
        <v>76</v>
      </c>
      <c r="I72" s="207">
        <f>SUM(F72:H72)</f>
        <v>223</v>
      </c>
      <c r="J72" s="36"/>
      <c r="K72" s="114" t="s">
        <v>24</v>
      </c>
      <c r="L72" s="184">
        <f>SUM(K72:K76)</f>
        <v>732</v>
      </c>
    </row>
    <row r="73" spans="1:12" ht="16.5" customHeight="1" x14ac:dyDescent="0.25">
      <c r="A73" s="5">
        <v>2</v>
      </c>
      <c r="B73" s="50">
        <v>1.1000000000000001</v>
      </c>
      <c r="C73" s="203" t="s">
        <v>141</v>
      </c>
      <c r="D73" s="223" t="s">
        <v>112</v>
      </c>
      <c r="E73" s="206">
        <v>8</v>
      </c>
      <c r="F73" s="207">
        <v>80</v>
      </c>
      <c r="G73" s="208">
        <v>76</v>
      </c>
      <c r="H73" s="208">
        <v>81</v>
      </c>
      <c r="I73" s="207">
        <f>SUM(F73:H73)</f>
        <v>237</v>
      </c>
      <c r="J73" s="36"/>
      <c r="K73" s="114">
        <f>E73+I73</f>
        <v>245</v>
      </c>
      <c r="L73" s="186"/>
    </row>
    <row r="74" spans="1:12" ht="16.5" customHeight="1" x14ac:dyDescent="0.25">
      <c r="A74" s="5">
        <v>2</v>
      </c>
      <c r="B74" s="50">
        <v>1.1000000000000001</v>
      </c>
      <c r="C74" s="198" t="s">
        <v>109</v>
      </c>
      <c r="D74" s="223" t="s">
        <v>112</v>
      </c>
      <c r="E74" s="206">
        <v>5</v>
      </c>
      <c r="F74" s="209"/>
      <c r="G74" s="209"/>
      <c r="H74" s="209"/>
      <c r="I74" s="207">
        <f>SUM(F74:H74)</f>
        <v>0</v>
      </c>
      <c r="J74" s="36"/>
      <c r="K74" s="114" t="s">
        <v>24</v>
      </c>
      <c r="L74" s="186"/>
    </row>
    <row r="75" spans="1:12" ht="16.5" customHeight="1" x14ac:dyDescent="0.25">
      <c r="A75" s="5">
        <v>2</v>
      </c>
      <c r="B75" s="50">
        <v>1.1000000000000001</v>
      </c>
      <c r="C75" s="198" t="s">
        <v>38</v>
      </c>
      <c r="D75" s="223" t="s">
        <v>112</v>
      </c>
      <c r="E75" s="206">
        <v>8</v>
      </c>
      <c r="F75" s="209">
        <v>75</v>
      </c>
      <c r="G75" s="209">
        <v>72</v>
      </c>
      <c r="H75" s="209">
        <v>79</v>
      </c>
      <c r="I75" s="207">
        <f>SUM(F75:H75)</f>
        <v>226</v>
      </c>
      <c r="J75" s="36"/>
      <c r="K75" s="114">
        <f>E75+I75</f>
        <v>234</v>
      </c>
      <c r="L75" s="186"/>
    </row>
    <row r="76" spans="1:12" ht="16.5" customHeight="1" x14ac:dyDescent="0.25">
      <c r="A76" s="5">
        <v>1</v>
      </c>
      <c r="B76" s="50">
        <v>1.1000000000000001</v>
      </c>
      <c r="C76" s="202" t="s">
        <v>132</v>
      </c>
      <c r="D76" s="223" t="s">
        <v>112</v>
      </c>
      <c r="E76" s="206">
        <v>8</v>
      </c>
      <c r="F76" s="210">
        <v>82</v>
      </c>
      <c r="G76" s="210">
        <v>86</v>
      </c>
      <c r="H76" s="210">
        <v>77</v>
      </c>
      <c r="I76" s="207">
        <f>SUM(F76:H76)</f>
        <v>245</v>
      </c>
      <c r="J76" s="36"/>
      <c r="K76" s="114">
        <f>E76+I76</f>
        <v>253</v>
      </c>
      <c r="L76" s="186"/>
    </row>
    <row r="77" spans="1:12" ht="16.5" customHeight="1" x14ac:dyDescent="0.25">
      <c r="A77" s="179">
        <v>3</v>
      </c>
      <c r="B77" s="180" t="s">
        <v>45</v>
      </c>
      <c r="C77" s="199" t="s">
        <v>46</v>
      </c>
      <c r="D77" s="225" t="s">
        <v>83</v>
      </c>
      <c r="E77" s="60"/>
      <c r="F77" s="59" t="s">
        <v>85</v>
      </c>
      <c r="G77" s="59" t="s">
        <v>86</v>
      </c>
      <c r="H77" s="60" t="s">
        <v>117</v>
      </c>
      <c r="I77" s="60" t="s">
        <v>26</v>
      </c>
      <c r="J77" s="183">
        <v>10.9</v>
      </c>
      <c r="K77" s="114"/>
      <c r="L77" s="186"/>
    </row>
    <row r="78" spans="1:12" ht="16.5" customHeight="1" x14ac:dyDescent="0.25">
      <c r="A78" s="5">
        <v>1</v>
      </c>
      <c r="B78" s="94">
        <v>4.0999999999999996</v>
      </c>
      <c r="C78" s="200" t="s">
        <v>131</v>
      </c>
      <c r="D78" s="223" t="s">
        <v>83</v>
      </c>
      <c r="E78" s="206">
        <v>0</v>
      </c>
      <c r="F78" s="207">
        <v>85</v>
      </c>
      <c r="G78" s="208">
        <v>85</v>
      </c>
      <c r="H78" s="208">
        <v>81</v>
      </c>
      <c r="I78" s="207">
        <f>SUM(F78:H78)</f>
        <v>251</v>
      </c>
      <c r="J78" s="36"/>
      <c r="K78" s="114"/>
      <c r="L78" s="186"/>
    </row>
    <row r="79" spans="1:12" ht="16.5" customHeight="1" x14ac:dyDescent="0.25">
      <c r="A79" s="5">
        <v>1</v>
      </c>
      <c r="B79" s="51">
        <v>5.0999999999999996</v>
      </c>
      <c r="C79" s="202" t="s">
        <v>114</v>
      </c>
      <c r="D79" s="223" t="s">
        <v>83</v>
      </c>
      <c r="E79" s="206">
        <v>0</v>
      </c>
      <c r="F79" s="210"/>
      <c r="G79" s="210"/>
      <c r="H79" s="210"/>
      <c r="I79" s="207">
        <f>SUM(F79:H79)</f>
        <v>0</v>
      </c>
      <c r="J79" s="36"/>
      <c r="K79" s="114"/>
      <c r="L79" s="186"/>
    </row>
    <row r="80" spans="1:12" ht="16.5" customHeight="1" x14ac:dyDescent="0.25">
      <c r="A80" s="5">
        <v>1</v>
      </c>
      <c r="B80" s="51">
        <v>4.0999999999999996</v>
      </c>
      <c r="C80" s="202" t="s">
        <v>127</v>
      </c>
      <c r="D80" s="223" t="s">
        <v>83</v>
      </c>
      <c r="E80" s="206">
        <v>0</v>
      </c>
      <c r="F80" s="209">
        <v>84</v>
      </c>
      <c r="G80" s="209">
        <v>77</v>
      </c>
      <c r="H80" s="209">
        <v>71</v>
      </c>
      <c r="I80" s="207">
        <f>SUM(F80:H80)</f>
        <v>232</v>
      </c>
      <c r="J80" s="36"/>
      <c r="K80" s="114"/>
      <c r="L80" s="186"/>
    </row>
    <row r="81" spans="1:12" ht="16.5" customHeight="1" x14ac:dyDescent="0.25">
      <c r="A81" s="5">
        <v>1</v>
      </c>
      <c r="B81" s="50">
        <v>1.1000000000000001</v>
      </c>
      <c r="C81" s="202" t="s">
        <v>149</v>
      </c>
      <c r="D81" s="223" t="s">
        <v>83</v>
      </c>
      <c r="E81" s="206">
        <v>0</v>
      </c>
      <c r="F81" s="210">
        <v>58</v>
      </c>
      <c r="G81" s="210">
        <v>75</v>
      </c>
      <c r="H81" s="210">
        <v>58</v>
      </c>
      <c r="I81" s="207">
        <f>SUM(F81:H81)</f>
        <v>191</v>
      </c>
      <c r="J81" s="36"/>
      <c r="K81" s="117"/>
      <c r="L81" s="186"/>
    </row>
    <row r="82" spans="1:12" ht="16.5" customHeight="1" x14ac:dyDescent="0.25">
      <c r="A82" s="5">
        <v>1</v>
      </c>
      <c r="B82" s="50">
        <v>3.1</v>
      </c>
      <c r="C82" s="202" t="s">
        <v>2</v>
      </c>
      <c r="D82" s="223" t="s">
        <v>83</v>
      </c>
      <c r="E82" s="206">
        <v>0</v>
      </c>
      <c r="F82" s="210">
        <v>90</v>
      </c>
      <c r="G82" s="210">
        <v>89</v>
      </c>
      <c r="H82" s="210">
        <v>91</v>
      </c>
      <c r="I82" s="207">
        <f>SUM(F82:H82)</f>
        <v>270</v>
      </c>
      <c r="J82" s="36"/>
      <c r="L82" s="186"/>
    </row>
    <row r="83" spans="1:12" ht="16.5" customHeight="1" x14ac:dyDescent="0.25">
      <c r="A83" s="61" t="s">
        <v>87</v>
      </c>
      <c r="B83" s="52">
        <v>1</v>
      </c>
      <c r="C83" s="191" t="s">
        <v>107</v>
      </c>
      <c r="D83" s="226" t="s">
        <v>24</v>
      </c>
      <c r="E83" s="18"/>
      <c r="F83" s="58" t="s">
        <v>85</v>
      </c>
      <c r="G83" s="58" t="s">
        <v>86</v>
      </c>
      <c r="H83" s="58" t="s">
        <v>117</v>
      </c>
      <c r="I83" s="194" t="s">
        <v>26</v>
      </c>
      <c r="J83" s="35" t="s">
        <v>32</v>
      </c>
      <c r="K83" s="123"/>
      <c r="L83" s="186"/>
    </row>
    <row r="84" spans="1:12" ht="16.5" customHeight="1" x14ac:dyDescent="0.25">
      <c r="A84" s="61" t="s">
        <v>87</v>
      </c>
      <c r="B84" s="52">
        <v>2</v>
      </c>
      <c r="C84" s="191" t="s">
        <v>77</v>
      </c>
      <c r="D84" s="226" t="s">
        <v>24</v>
      </c>
      <c r="E84" s="18"/>
      <c r="F84" s="58" t="s">
        <v>85</v>
      </c>
      <c r="G84" s="58" t="s">
        <v>86</v>
      </c>
      <c r="H84" s="58" t="s">
        <v>117</v>
      </c>
      <c r="I84" s="194" t="s">
        <v>26</v>
      </c>
      <c r="J84" s="35" t="s">
        <v>32</v>
      </c>
      <c r="K84" s="123"/>
      <c r="L84" s="186"/>
    </row>
    <row r="85" spans="1:12" ht="16.5" customHeight="1" x14ac:dyDescent="0.25">
      <c r="A85" s="61" t="s">
        <v>87</v>
      </c>
      <c r="B85" s="52">
        <v>3</v>
      </c>
      <c r="C85" s="192" t="s">
        <v>79</v>
      </c>
      <c r="D85" s="226" t="s">
        <v>24</v>
      </c>
      <c r="E85" s="18"/>
      <c r="F85" s="58" t="s">
        <v>85</v>
      </c>
      <c r="G85" s="58" t="s">
        <v>86</v>
      </c>
      <c r="H85" s="58" t="s">
        <v>117</v>
      </c>
      <c r="I85" s="194" t="s">
        <v>26</v>
      </c>
      <c r="J85" s="35" t="s">
        <v>32</v>
      </c>
      <c r="K85" s="123"/>
      <c r="L85" s="186"/>
    </row>
    <row r="86" spans="1:12" ht="16.5" customHeight="1" x14ac:dyDescent="0.25">
      <c r="A86" s="61" t="s">
        <v>87</v>
      </c>
      <c r="B86" s="52">
        <v>4</v>
      </c>
      <c r="C86" s="191" t="s">
        <v>105</v>
      </c>
      <c r="D86" s="226" t="s">
        <v>24</v>
      </c>
      <c r="E86" s="18"/>
      <c r="F86" s="58" t="s">
        <v>85</v>
      </c>
      <c r="G86" s="58" t="s">
        <v>86</v>
      </c>
      <c r="H86" s="58" t="s">
        <v>117</v>
      </c>
      <c r="I86" s="194" t="s">
        <v>26</v>
      </c>
      <c r="J86" s="35" t="s">
        <v>32</v>
      </c>
      <c r="K86" s="123"/>
      <c r="L86" s="186"/>
    </row>
    <row r="87" spans="1:12" ht="16.5" customHeight="1" x14ac:dyDescent="0.25">
      <c r="A87" s="61" t="s">
        <v>87</v>
      </c>
      <c r="B87" s="54">
        <v>5</v>
      </c>
      <c r="C87" s="193" t="s">
        <v>106</v>
      </c>
      <c r="D87" s="226" t="s">
        <v>24</v>
      </c>
      <c r="E87" s="18"/>
      <c r="F87" s="58" t="s">
        <v>85</v>
      </c>
      <c r="G87" s="58" t="s">
        <v>86</v>
      </c>
      <c r="H87" s="58" t="s">
        <v>117</v>
      </c>
      <c r="I87" s="194" t="s">
        <v>26</v>
      </c>
      <c r="J87" s="35" t="s">
        <v>32</v>
      </c>
      <c r="K87" s="123"/>
      <c r="L87" s="186"/>
    </row>
    <row r="88" spans="1:12" ht="16.5" customHeight="1" x14ac:dyDescent="0.25">
      <c r="A88" s="61" t="s">
        <v>87</v>
      </c>
      <c r="B88" s="53">
        <v>6</v>
      </c>
      <c r="C88" s="192" t="s">
        <v>84</v>
      </c>
      <c r="D88" s="226" t="s">
        <v>24</v>
      </c>
      <c r="E88" s="18"/>
      <c r="F88" s="58" t="s">
        <v>85</v>
      </c>
      <c r="G88" s="58" t="s">
        <v>86</v>
      </c>
      <c r="H88" s="58" t="s">
        <v>117</v>
      </c>
      <c r="I88" s="194" t="s">
        <v>26</v>
      </c>
      <c r="J88" s="35" t="s">
        <v>32</v>
      </c>
      <c r="K88" s="123"/>
      <c r="L88" s="186"/>
    </row>
    <row r="93" spans="1:12" ht="18.75" x14ac:dyDescent="0.2">
      <c r="A93" s="62"/>
      <c r="B93" s="63"/>
      <c r="C93" s="165" t="s">
        <v>147</v>
      </c>
      <c r="D93" s="219"/>
      <c r="E93" s="65"/>
      <c r="F93" s="66"/>
      <c r="G93" s="67"/>
      <c r="H93" s="67"/>
      <c r="I93" s="175"/>
      <c r="J93" s="69"/>
    </row>
    <row r="94" spans="1:12" ht="15.75" x14ac:dyDescent="0.2">
      <c r="A94" s="78"/>
      <c r="B94" s="218" t="s">
        <v>83</v>
      </c>
      <c r="C94" s="82" t="s">
        <v>148</v>
      </c>
      <c r="D94" s="220"/>
      <c r="E94" s="176" t="s">
        <v>151</v>
      </c>
      <c r="F94" s="82"/>
      <c r="G94" s="83"/>
      <c r="H94" s="83"/>
      <c r="I94" s="83"/>
      <c r="J94" s="85"/>
    </row>
    <row r="95" spans="1:12" ht="33.75" x14ac:dyDescent="0.2">
      <c r="A95" s="71" t="s">
        <v>48</v>
      </c>
      <c r="B95" s="72" t="s">
        <v>43</v>
      </c>
      <c r="C95" s="73" t="s">
        <v>0</v>
      </c>
      <c r="D95" s="221" t="s">
        <v>1</v>
      </c>
      <c r="E95" s="178" t="s">
        <v>47</v>
      </c>
      <c r="F95" s="75"/>
      <c r="G95" s="76"/>
      <c r="H95" s="76"/>
      <c r="I95" s="77"/>
      <c r="J95" s="77"/>
    </row>
    <row r="96" spans="1:12" ht="16.5" x14ac:dyDescent="0.2">
      <c r="A96" s="61" t="s">
        <v>87</v>
      </c>
      <c r="B96" s="52">
        <v>1</v>
      </c>
      <c r="C96" s="191" t="s">
        <v>107</v>
      </c>
      <c r="D96" s="226" t="s">
        <v>24</v>
      </c>
      <c r="E96" s="18"/>
      <c r="F96" s="58" t="s">
        <v>85</v>
      </c>
      <c r="G96" s="58" t="s">
        <v>86</v>
      </c>
      <c r="H96" s="58" t="s">
        <v>117</v>
      </c>
      <c r="I96" s="194" t="s">
        <v>26</v>
      </c>
      <c r="J96" s="35" t="s">
        <v>32</v>
      </c>
    </row>
    <row r="97" spans="1:10" ht="18.75" customHeight="1" x14ac:dyDescent="0.2">
      <c r="A97" s="5">
        <v>1</v>
      </c>
      <c r="B97" s="50">
        <v>1.1000000000000001</v>
      </c>
      <c r="C97" s="202" t="s">
        <v>71</v>
      </c>
      <c r="D97" s="223" t="s">
        <v>101</v>
      </c>
      <c r="E97" s="206">
        <v>8</v>
      </c>
      <c r="F97" s="210">
        <v>86</v>
      </c>
      <c r="G97" s="214">
        <v>86</v>
      </c>
      <c r="H97" s="214">
        <v>88</v>
      </c>
      <c r="I97" s="207">
        <f t="shared" ref="I97:I109" si="4">SUM(F97:H97)</f>
        <v>260</v>
      </c>
      <c r="J97" s="211">
        <v>30</v>
      </c>
    </row>
    <row r="98" spans="1:10" ht="18.75" x14ac:dyDescent="0.2">
      <c r="A98" s="5">
        <v>2</v>
      </c>
      <c r="B98" s="50">
        <v>1.1000000000000001</v>
      </c>
      <c r="C98" s="202" t="s">
        <v>72</v>
      </c>
      <c r="D98" s="223" t="s">
        <v>101</v>
      </c>
      <c r="E98" s="206">
        <v>8</v>
      </c>
      <c r="F98" s="210">
        <v>86</v>
      </c>
      <c r="G98" s="214">
        <v>84</v>
      </c>
      <c r="H98" s="214">
        <v>76</v>
      </c>
      <c r="I98" s="207">
        <f t="shared" si="4"/>
        <v>246</v>
      </c>
      <c r="J98" s="211">
        <v>26</v>
      </c>
    </row>
    <row r="99" spans="1:10" ht="18.75" x14ac:dyDescent="0.2">
      <c r="A99" s="5">
        <v>3</v>
      </c>
      <c r="B99" s="50">
        <v>1.1000000000000001</v>
      </c>
      <c r="C99" s="202" t="s">
        <v>132</v>
      </c>
      <c r="D99" s="223" t="s">
        <v>112</v>
      </c>
      <c r="E99" s="206">
        <v>8</v>
      </c>
      <c r="F99" s="210">
        <v>82</v>
      </c>
      <c r="G99" s="210">
        <v>86</v>
      </c>
      <c r="H99" s="210">
        <v>77</v>
      </c>
      <c r="I99" s="207">
        <f t="shared" si="4"/>
        <v>245</v>
      </c>
      <c r="J99" s="36">
        <v>23</v>
      </c>
    </row>
    <row r="100" spans="1:10" ht="18.75" x14ac:dyDescent="0.2">
      <c r="A100" s="5">
        <v>4</v>
      </c>
      <c r="B100" s="50">
        <v>1.1000000000000001</v>
      </c>
      <c r="C100" s="202" t="s">
        <v>129</v>
      </c>
      <c r="D100" s="223" t="s">
        <v>110</v>
      </c>
      <c r="E100" s="206">
        <v>8</v>
      </c>
      <c r="F100" s="210">
        <v>83</v>
      </c>
      <c r="G100" s="210">
        <v>80</v>
      </c>
      <c r="H100" s="210">
        <v>82</v>
      </c>
      <c r="I100" s="207">
        <f t="shared" si="4"/>
        <v>245</v>
      </c>
      <c r="J100" s="36">
        <v>21</v>
      </c>
    </row>
    <row r="101" spans="1:10" ht="18.75" x14ac:dyDescent="0.2">
      <c r="A101" s="5">
        <v>5</v>
      </c>
      <c r="B101" s="50">
        <v>1.1000000000000001</v>
      </c>
      <c r="C101" s="202" t="s">
        <v>39</v>
      </c>
      <c r="D101" s="223" t="s">
        <v>101</v>
      </c>
      <c r="E101" s="206">
        <v>8</v>
      </c>
      <c r="F101" s="210">
        <v>84</v>
      </c>
      <c r="G101" s="210">
        <v>81</v>
      </c>
      <c r="H101" s="210">
        <v>77</v>
      </c>
      <c r="I101" s="207">
        <f t="shared" si="4"/>
        <v>242</v>
      </c>
      <c r="J101" s="211">
        <v>20</v>
      </c>
    </row>
    <row r="102" spans="1:10" ht="18.75" x14ac:dyDescent="0.2">
      <c r="A102" s="5">
        <v>6</v>
      </c>
      <c r="B102" s="50">
        <v>1.1000000000000001</v>
      </c>
      <c r="C102" s="202" t="s">
        <v>40</v>
      </c>
      <c r="D102" s="223" t="s">
        <v>101</v>
      </c>
      <c r="E102" s="206">
        <v>8</v>
      </c>
      <c r="F102" s="210">
        <v>81</v>
      </c>
      <c r="G102" s="210">
        <v>88</v>
      </c>
      <c r="H102" s="210">
        <v>72</v>
      </c>
      <c r="I102" s="207">
        <f t="shared" si="4"/>
        <v>241</v>
      </c>
      <c r="J102" s="36">
        <v>19</v>
      </c>
    </row>
    <row r="103" spans="1:10" ht="18.75" x14ac:dyDescent="0.2">
      <c r="A103" s="5">
        <v>7</v>
      </c>
      <c r="B103" s="50">
        <v>1.1000000000000001</v>
      </c>
      <c r="C103" s="198" t="s">
        <v>142</v>
      </c>
      <c r="D103" s="223" t="s">
        <v>110</v>
      </c>
      <c r="E103" s="206">
        <v>8</v>
      </c>
      <c r="F103" s="210">
        <v>74</v>
      </c>
      <c r="G103" s="210">
        <v>80</v>
      </c>
      <c r="H103" s="210">
        <v>84</v>
      </c>
      <c r="I103" s="207">
        <f t="shared" si="4"/>
        <v>238</v>
      </c>
      <c r="J103" s="211">
        <v>18</v>
      </c>
    </row>
    <row r="104" spans="1:10" ht="18.75" x14ac:dyDescent="0.2">
      <c r="A104" s="5">
        <v>8</v>
      </c>
      <c r="B104" s="50">
        <v>1.1000000000000001</v>
      </c>
      <c r="C104" s="229" t="s">
        <v>141</v>
      </c>
      <c r="D104" s="223" t="s">
        <v>112</v>
      </c>
      <c r="E104" s="206">
        <v>8</v>
      </c>
      <c r="F104" s="207">
        <v>80</v>
      </c>
      <c r="G104" s="208">
        <v>76</v>
      </c>
      <c r="H104" s="208">
        <v>81</v>
      </c>
      <c r="I104" s="207">
        <f t="shared" si="4"/>
        <v>237</v>
      </c>
      <c r="J104" s="36">
        <v>17</v>
      </c>
    </row>
    <row r="105" spans="1:10" ht="18.75" x14ac:dyDescent="0.2">
      <c r="A105" s="5">
        <v>9</v>
      </c>
      <c r="B105" s="50">
        <v>1.1000000000000001</v>
      </c>
      <c r="C105" s="198" t="s">
        <v>38</v>
      </c>
      <c r="D105" s="223" t="s">
        <v>112</v>
      </c>
      <c r="E105" s="206">
        <v>8</v>
      </c>
      <c r="F105" s="209">
        <v>75</v>
      </c>
      <c r="G105" s="209">
        <v>72</v>
      </c>
      <c r="H105" s="209">
        <v>79</v>
      </c>
      <c r="I105" s="207">
        <f t="shared" si="4"/>
        <v>226</v>
      </c>
      <c r="J105" s="211">
        <v>16</v>
      </c>
    </row>
    <row r="106" spans="1:10" ht="18.75" x14ac:dyDescent="0.2">
      <c r="A106" s="5">
        <v>10</v>
      </c>
      <c r="B106" s="50">
        <v>1.1000000000000001</v>
      </c>
      <c r="C106" s="198" t="s">
        <v>140</v>
      </c>
      <c r="D106" s="223" t="s">
        <v>112</v>
      </c>
      <c r="E106" s="206">
        <v>8</v>
      </c>
      <c r="F106" s="209">
        <v>78</v>
      </c>
      <c r="G106" s="209">
        <v>69</v>
      </c>
      <c r="H106" s="209">
        <v>76</v>
      </c>
      <c r="I106" s="207">
        <f t="shared" si="4"/>
        <v>223</v>
      </c>
      <c r="J106" s="36">
        <v>15</v>
      </c>
    </row>
    <row r="107" spans="1:10" ht="18.75" x14ac:dyDescent="0.2">
      <c r="A107" s="5">
        <v>11</v>
      </c>
      <c r="B107" s="187">
        <v>1.1000000000000001</v>
      </c>
      <c r="C107" s="204" t="s">
        <v>111</v>
      </c>
      <c r="D107" s="224" t="s">
        <v>101</v>
      </c>
      <c r="E107" s="206">
        <v>8</v>
      </c>
      <c r="F107" s="210">
        <v>72</v>
      </c>
      <c r="G107" s="214">
        <v>79</v>
      </c>
      <c r="H107" s="214">
        <v>70</v>
      </c>
      <c r="I107" s="207">
        <f t="shared" si="4"/>
        <v>221</v>
      </c>
      <c r="J107" s="211">
        <v>14</v>
      </c>
    </row>
    <row r="108" spans="1:10" ht="18.75" x14ac:dyDescent="0.2">
      <c r="A108" s="5">
        <v>12</v>
      </c>
      <c r="B108" s="50">
        <v>1.1000000000000001</v>
      </c>
      <c r="C108" s="202" t="s">
        <v>149</v>
      </c>
      <c r="D108" s="223" t="s">
        <v>83</v>
      </c>
      <c r="E108" s="206">
        <v>0</v>
      </c>
      <c r="F108" s="210">
        <v>58</v>
      </c>
      <c r="G108" s="210">
        <v>75</v>
      </c>
      <c r="H108" s="210">
        <v>58</v>
      </c>
      <c r="I108" s="207">
        <f t="shared" si="4"/>
        <v>191</v>
      </c>
      <c r="J108" s="36">
        <v>13</v>
      </c>
    </row>
    <row r="109" spans="1:10" ht="18.75" x14ac:dyDescent="0.2">
      <c r="A109" s="5">
        <v>13</v>
      </c>
      <c r="B109" s="50">
        <v>1.1000000000000001</v>
      </c>
      <c r="C109" s="198" t="s">
        <v>109</v>
      </c>
      <c r="D109" s="223" t="s">
        <v>112</v>
      </c>
      <c r="E109" s="206">
        <v>5</v>
      </c>
      <c r="F109" s="209"/>
      <c r="G109" s="209"/>
      <c r="H109" s="209"/>
      <c r="I109" s="207">
        <f t="shared" si="4"/>
        <v>0</v>
      </c>
      <c r="J109" s="36"/>
    </row>
    <row r="110" spans="1:10" ht="16.5" x14ac:dyDescent="0.2">
      <c r="A110" s="61" t="s">
        <v>87</v>
      </c>
      <c r="B110" s="52">
        <v>2</v>
      </c>
      <c r="C110" s="191" t="s">
        <v>77</v>
      </c>
      <c r="D110" s="226" t="s">
        <v>24</v>
      </c>
      <c r="E110" s="18"/>
      <c r="F110" s="58" t="s">
        <v>85</v>
      </c>
      <c r="G110" s="58" t="s">
        <v>86</v>
      </c>
      <c r="H110" s="58" t="s">
        <v>117</v>
      </c>
      <c r="I110" s="194" t="s">
        <v>26</v>
      </c>
      <c r="J110" s="35" t="s">
        <v>32</v>
      </c>
    </row>
    <row r="111" spans="1:10" ht="18.75" x14ac:dyDescent="0.2">
      <c r="A111" s="5">
        <v>1</v>
      </c>
      <c r="B111" s="50">
        <v>2.1</v>
      </c>
      <c r="C111" s="198" t="s">
        <v>7</v>
      </c>
      <c r="D111" s="223" t="s">
        <v>34</v>
      </c>
      <c r="E111" s="206">
        <v>8</v>
      </c>
      <c r="F111" s="207">
        <v>88</v>
      </c>
      <c r="G111" s="208">
        <v>83</v>
      </c>
      <c r="H111" s="208">
        <v>90</v>
      </c>
      <c r="I111" s="207">
        <f>SUM(F111:H111)</f>
        <v>261</v>
      </c>
      <c r="J111" s="211">
        <v>30</v>
      </c>
    </row>
    <row r="112" spans="1:10" ht="18.75" x14ac:dyDescent="0.2">
      <c r="A112" s="5">
        <v>2</v>
      </c>
      <c r="B112" s="50">
        <v>2.1</v>
      </c>
      <c r="C112" s="198" t="s">
        <v>4</v>
      </c>
      <c r="D112" s="223" t="s">
        <v>5</v>
      </c>
      <c r="E112" s="206">
        <v>8</v>
      </c>
      <c r="F112" s="209">
        <v>86</v>
      </c>
      <c r="G112" s="209">
        <v>83</v>
      </c>
      <c r="H112" s="209">
        <v>87</v>
      </c>
      <c r="I112" s="207">
        <f>SUM(F112:H112)</f>
        <v>256</v>
      </c>
      <c r="J112" s="211">
        <v>26</v>
      </c>
    </row>
    <row r="113" spans="1:10" ht="18.75" x14ac:dyDescent="0.2">
      <c r="A113" s="5">
        <v>3</v>
      </c>
      <c r="B113" s="50">
        <v>2.1</v>
      </c>
      <c r="C113" s="198" t="s">
        <v>8</v>
      </c>
      <c r="D113" s="223" t="s">
        <v>5</v>
      </c>
      <c r="E113" s="206">
        <v>8</v>
      </c>
      <c r="F113" s="209">
        <v>87</v>
      </c>
      <c r="G113" s="209">
        <v>82</v>
      </c>
      <c r="H113" s="209">
        <v>83</v>
      </c>
      <c r="I113" s="207">
        <f>SUM(F113:H113)</f>
        <v>252</v>
      </c>
      <c r="J113" s="36">
        <v>23</v>
      </c>
    </row>
    <row r="114" spans="1:10" ht="18.75" x14ac:dyDescent="0.2">
      <c r="A114" s="5">
        <v>4</v>
      </c>
      <c r="B114" s="50">
        <v>2.1</v>
      </c>
      <c r="C114" s="198" t="s">
        <v>6</v>
      </c>
      <c r="D114" s="223" t="s">
        <v>34</v>
      </c>
      <c r="E114" s="206">
        <v>8</v>
      </c>
      <c r="F114" s="207"/>
      <c r="G114" s="208"/>
      <c r="H114" s="208"/>
      <c r="I114" s="207">
        <f>SUM(F114:H114)</f>
        <v>0</v>
      </c>
      <c r="J114" s="213" t="s">
        <v>24</v>
      </c>
    </row>
    <row r="115" spans="1:10" ht="18.75" x14ac:dyDescent="0.2">
      <c r="A115" s="5">
        <v>5</v>
      </c>
      <c r="B115" s="50">
        <v>2.1</v>
      </c>
      <c r="C115" s="198" t="s">
        <v>42</v>
      </c>
      <c r="D115" s="223" t="s">
        <v>75</v>
      </c>
      <c r="E115" s="206">
        <v>8</v>
      </c>
      <c r="F115" s="209"/>
      <c r="G115" s="209"/>
      <c r="H115" s="209"/>
      <c r="I115" s="207">
        <f>SUM(F115:H115)</f>
        <v>0</v>
      </c>
      <c r="J115" s="36" t="s">
        <v>24</v>
      </c>
    </row>
    <row r="116" spans="1:10" ht="16.5" x14ac:dyDescent="0.2">
      <c r="A116" s="61" t="s">
        <v>87</v>
      </c>
      <c r="B116" s="52">
        <v>3</v>
      </c>
      <c r="C116" s="192" t="s">
        <v>79</v>
      </c>
      <c r="D116" s="226" t="s">
        <v>24</v>
      </c>
      <c r="E116" s="18"/>
      <c r="F116" s="58" t="s">
        <v>85</v>
      </c>
      <c r="G116" s="58" t="s">
        <v>86</v>
      </c>
      <c r="H116" s="58" t="s">
        <v>117</v>
      </c>
      <c r="I116" s="194" t="s">
        <v>26</v>
      </c>
      <c r="J116" s="35" t="s">
        <v>32</v>
      </c>
    </row>
    <row r="117" spans="1:10" ht="18.75" x14ac:dyDescent="0.2">
      <c r="A117" s="5">
        <v>1</v>
      </c>
      <c r="B117" s="50">
        <v>3.1</v>
      </c>
      <c r="C117" s="198" t="s">
        <v>21</v>
      </c>
      <c r="D117" s="223" t="s">
        <v>75</v>
      </c>
      <c r="E117" s="206">
        <v>8</v>
      </c>
      <c r="F117" s="210">
        <v>90</v>
      </c>
      <c r="G117" s="210">
        <v>94</v>
      </c>
      <c r="H117" s="210">
        <v>92</v>
      </c>
      <c r="I117" s="207">
        <f t="shared" ref="I117:I132" si="5">SUM(F117:H117)</f>
        <v>276</v>
      </c>
      <c r="J117" s="211">
        <v>30</v>
      </c>
    </row>
    <row r="118" spans="1:10" ht="18.75" x14ac:dyDescent="0.2">
      <c r="A118" s="5">
        <v>2</v>
      </c>
      <c r="B118" s="50">
        <v>3.1</v>
      </c>
      <c r="C118" s="202" t="s">
        <v>2</v>
      </c>
      <c r="D118" s="223" t="s">
        <v>83</v>
      </c>
      <c r="E118" s="206">
        <v>0</v>
      </c>
      <c r="F118" s="210">
        <v>90</v>
      </c>
      <c r="G118" s="210">
        <v>89</v>
      </c>
      <c r="H118" s="210">
        <v>91</v>
      </c>
      <c r="I118" s="207">
        <f t="shared" si="5"/>
        <v>270</v>
      </c>
      <c r="J118" s="211">
        <v>26</v>
      </c>
    </row>
    <row r="119" spans="1:10" ht="18.75" x14ac:dyDescent="0.2">
      <c r="A119" s="5">
        <v>3</v>
      </c>
      <c r="B119" s="50">
        <v>3.1</v>
      </c>
      <c r="C119" s="198" t="s">
        <v>11</v>
      </c>
      <c r="D119" s="223" t="s">
        <v>34</v>
      </c>
      <c r="E119" s="206">
        <v>8</v>
      </c>
      <c r="F119" s="207">
        <v>88</v>
      </c>
      <c r="G119" s="208">
        <v>91</v>
      </c>
      <c r="H119" s="208">
        <v>90</v>
      </c>
      <c r="I119" s="207">
        <f t="shared" si="5"/>
        <v>269</v>
      </c>
      <c r="J119" s="36">
        <v>23</v>
      </c>
    </row>
    <row r="120" spans="1:10" ht="18.75" x14ac:dyDescent="0.2">
      <c r="A120" s="5">
        <v>4</v>
      </c>
      <c r="B120" s="51">
        <v>3.1</v>
      </c>
      <c r="C120" s="198" t="s">
        <v>68</v>
      </c>
      <c r="D120" s="223" t="s">
        <v>103</v>
      </c>
      <c r="E120" s="206">
        <v>8</v>
      </c>
      <c r="F120" s="208">
        <v>87</v>
      </c>
      <c r="G120" s="208">
        <v>89</v>
      </c>
      <c r="H120" s="208">
        <v>85</v>
      </c>
      <c r="I120" s="207">
        <f t="shared" si="5"/>
        <v>261</v>
      </c>
      <c r="J120" s="36">
        <v>21</v>
      </c>
    </row>
    <row r="121" spans="1:10" ht="18.75" x14ac:dyDescent="0.2">
      <c r="A121" s="5">
        <v>5</v>
      </c>
      <c r="B121" s="50">
        <v>3.1</v>
      </c>
      <c r="C121" s="202" t="s">
        <v>20</v>
      </c>
      <c r="D121" s="223" t="s">
        <v>35</v>
      </c>
      <c r="E121" s="206">
        <v>8</v>
      </c>
      <c r="F121" s="210">
        <v>88</v>
      </c>
      <c r="G121" s="210">
        <v>85</v>
      </c>
      <c r="H121" s="210">
        <v>85</v>
      </c>
      <c r="I121" s="207">
        <f t="shared" si="5"/>
        <v>258</v>
      </c>
      <c r="J121" s="211">
        <v>20</v>
      </c>
    </row>
    <row r="122" spans="1:10" ht="18.75" x14ac:dyDescent="0.2">
      <c r="A122" s="5">
        <v>6</v>
      </c>
      <c r="B122" s="50">
        <v>3.1</v>
      </c>
      <c r="C122" s="198" t="s">
        <v>17</v>
      </c>
      <c r="D122" s="223" t="s">
        <v>5</v>
      </c>
      <c r="E122" s="206">
        <v>8</v>
      </c>
      <c r="F122" s="207">
        <v>80</v>
      </c>
      <c r="G122" s="208">
        <v>88</v>
      </c>
      <c r="H122" s="208">
        <v>87</v>
      </c>
      <c r="I122" s="207">
        <f t="shared" si="5"/>
        <v>255</v>
      </c>
      <c r="J122" s="36">
        <v>19</v>
      </c>
    </row>
    <row r="123" spans="1:10" ht="18.75" x14ac:dyDescent="0.2">
      <c r="A123" s="5">
        <v>7</v>
      </c>
      <c r="B123" s="50">
        <v>3.1</v>
      </c>
      <c r="C123" s="198" t="s">
        <v>125</v>
      </c>
      <c r="D123" s="223" t="s">
        <v>97</v>
      </c>
      <c r="E123" s="206">
        <v>8</v>
      </c>
      <c r="F123" s="207">
        <v>78</v>
      </c>
      <c r="G123" s="208">
        <v>73</v>
      </c>
      <c r="H123" s="208">
        <v>85</v>
      </c>
      <c r="I123" s="207">
        <f t="shared" si="5"/>
        <v>236</v>
      </c>
      <c r="J123" s="211">
        <v>18</v>
      </c>
    </row>
    <row r="124" spans="1:10" ht="18.75" x14ac:dyDescent="0.2">
      <c r="A124" s="5">
        <v>8</v>
      </c>
      <c r="B124" s="50">
        <v>3.1</v>
      </c>
      <c r="C124" s="198" t="s">
        <v>16</v>
      </c>
      <c r="D124" s="223" t="s">
        <v>35</v>
      </c>
      <c r="E124" s="206">
        <v>8</v>
      </c>
      <c r="F124" s="207">
        <v>73</v>
      </c>
      <c r="G124" s="208">
        <v>80</v>
      </c>
      <c r="H124" s="208">
        <v>82</v>
      </c>
      <c r="I124" s="207">
        <f t="shared" si="5"/>
        <v>235</v>
      </c>
      <c r="J124" s="36">
        <v>17</v>
      </c>
    </row>
    <row r="125" spans="1:10" ht="18.75" x14ac:dyDescent="0.2">
      <c r="A125" s="5">
        <v>9</v>
      </c>
      <c r="B125" s="50">
        <v>3.1</v>
      </c>
      <c r="C125" s="198" t="s">
        <v>10</v>
      </c>
      <c r="D125" s="223" t="s">
        <v>75</v>
      </c>
      <c r="E125" s="206">
        <v>8</v>
      </c>
      <c r="F125" s="207">
        <v>79</v>
      </c>
      <c r="G125" s="208">
        <v>78</v>
      </c>
      <c r="H125" s="208">
        <v>69</v>
      </c>
      <c r="I125" s="207">
        <f t="shared" si="5"/>
        <v>226</v>
      </c>
      <c r="J125" s="211">
        <v>16</v>
      </c>
    </row>
    <row r="126" spans="1:10" ht="18.75" x14ac:dyDescent="0.2">
      <c r="A126" s="5">
        <v>10</v>
      </c>
      <c r="B126" s="50">
        <v>3.1</v>
      </c>
      <c r="C126" s="198" t="s">
        <v>93</v>
      </c>
      <c r="D126" s="223" t="s">
        <v>97</v>
      </c>
      <c r="E126" s="206">
        <v>8</v>
      </c>
      <c r="F126" s="207">
        <v>77</v>
      </c>
      <c r="G126" s="208">
        <v>56</v>
      </c>
      <c r="H126" s="208">
        <v>76</v>
      </c>
      <c r="I126" s="207">
        <f t="shared" si="5"/>
        <v>209</v>
      </c>
      <c r="J126" s="36">
        <v>15</v>
      </c>
    </row>
    <row r="127" spans="1:10" ht="18.75" x14ac:dyDescent="0.2">
      <c r="A127" s="5">
        <v>11</v>
      </c>
      <c r="B127" s="50">
        <v>3.1</v>
      </c>
      <c r="C127" s="198" t="s">
        <v>96</v>
      </c>
      <c r="D127" s="223" t="s">
        <v>97</v>
      </c>
      <c r="E127" s="206">
        <v>8</v>
      </c>
      <c r="F127" s="207"/>
      <c r="G127" s="207"/>
      <c r="H127" s="207"/>
      <c r="I127" s="207">
        <f t="shared" si="5"/>
        <v>0</v>
      </c>
      <c r="J127" s="211"/>
    </row>
    <row r="128" spans="1:10" ht="18.75" x14ac:dyDescent="0.2">
      <c r="A128" s="5">
        <v>12</v>
      </c>
      <c r="B128" s="50">
        <v>3.1</v>
      </c>
      <c r="C128" s="198" t="s">
        <v>94</v>
      </c>
      <c r="D128" s="223" t="s">
        <v>97</v>
      </c>
      <c r="E128" s="206">
        <v>8</v>
      </c>
      <c r="F128" s="209"/>
      <c r="G128" s="209"/>
      <c r="H128" s="209"/>
      <c r="I128" s="207">
        <f t="shared" si="5"/>
        <v>0</v>
      </c>
      <c r="J128" s="211"/>
    </row>
    <row r="129" spans="1:10" ht="18.75" x14ac:dyDescent="0.2">
      <c r="A129" s="5">
        <v>13</v>
      </c>
      <c r="B129" s="50">
        <v>3.1</v>
      </c>
      <c r="C129" s="202" t="s">
        <v>128</v>
      </c>
      <c r="D129" s="223" t="s">
        <v>138</v>
      </c>
      <c r="E129" s="206">
        <v>8</v>
      </c>
      <c r="F129" s="207"/>
      <c r="G129" s="208"/>
      <c r="H129" s="208"/>
      <c r="I129" s="207">
        <f t="shared" si="5"/>
        <v>0</v>
      </c>
      <c r="J129" s="36"/>
    </row>
    <row r="130" spans="1:10" ht="18.75" x14ac:dyDescent="0.2">
      <c r="A130" s="5">
        <v>14</v>
      </c>
      <c r="B130" s="50">
        <v>3.1</v>
      </c>
      <c r="C130" s="202" t="s">
        <v>134</v>
      </c>
      <c r="D130" s="223" t="s">
        <v>137</v>
      </c>
      <c r="E130" s="206">
        <v>8</v>
      </c>
      <c r="F130" s="210"/>
      <c r="G130" s="210"/>
      <c r="H130" s="210"/>
      <c r="I130" s="207">
        <f t="shared" si="5"/>
        <v>0</v>
      </c>
      <c r="J130" s="36"/>
    </row>
    <row r="131" spans="1:10" ht="18.75" x14ac:dyDescent="0.2">
      <c r="A131" s="5">
        <v>15</v>
      </c>
      <c r="B131" s="50">
        <v>3.1</v>
      </c>
      <c r="C131" s="202" t="s">
        <v>135</v>
      </c>
      <c r="D131" s="223" t="s">
        <v>137</v>
      </c>
      <c r="E131" s="206">
        <v>8</v>
      </c>
      <c r="F131" s="210"/>
      <c r="G131" s="210"/>
      <c r="H131" s="210"/>
      <c r="I131" s="207">
        <f t="shared" si="5"/>
        <v>0</v>
      </c>
      <c r="J131" s="36"/>
    </row>
    <row r="132" spans="1:10" ht="18.75" x14ac:dyDescent="0.2">
      <c r="A132" s="5">
        <v>16</v>
      </c>
      <c r="B132" s="50">
        <v>3.1</v>
      </c>
      <c r="C132" s="202" t="s">
        <v>136</v>
      </c>
      <c r="D132" s="223" t="s">
        <v>137</v>
      </c>
      <c r="E132" s="206">
        <v>8</v>
      </c>
      <c r="F132" s="210"/>
      <c r="G132" s="210"/>
      <c r="H132" s="210"/>
      <c r="I132" s="207">
        <f t="shared" si="5"/>
        <v>0</v>
      </c>
      <c r="J132" s="36"/>
    </row>
    <row r="133" spans="1:10" ht="33" x14ac:dyDescent="0.2">
      <c r="A133" s="61" t="s">
        <v>87</v>
      </c>
      <c r="B133" s="52">
        <v>4</v>
      </c>
      <c r="C133" s="191" t="s">
        <v>105</v>
      </c>
      <c r="D133" s="226" t="s">
        <v>24</v>
      </c>
      <c r="E133" s="18"/>
      <c r="F133" s="58" t="s">
        <v>85</v>
      </c>
      <c r="G133" s="58" t="s">
        <v>86</v>
      </c>
      <c r="H133" s="58" t="s">
        <v>117</v>
      </c>
      <c r="I133" s="194" t="s">
        <v>26</v>
      </c>
      <c r="J133" s="35" t="s">
        <v>32</v>
      </c>
    </row>
    <row r="134" spans="1:10" ht="18.75" x14ac:dyDescent="0.2">
      <c r="A134" s="5">
        <v>1</v>
      </c>
      <c r="B134" s="94">
        <v>4.0999999999999996</v>
      </c>
      <c r="C134" s="200" t="s">
        <v>131</v>
      </c>
      <c r="D134" s="223" t="s">
        <v>83</v>
      </c>
      <c r="E134" s="206">
        <v>0</v>
      </c>
      <c r="F134" s="207">
        <v>85</v>
      </c>
      <c r="G134" s="208">
        <v>85</v>
      </c>
      <c r="H134" s="208">
        <v>81</v>
      </c>
      <c r="I134" s="207">
        <f t="shared" ref="I134:I140" si="6">SUM(F134:H134)</f>
        <v>251</v>
      </c>
      <c r="J134" s="211">
        <v>30</v>
      </c>
    </row>
    <row r="135" spans="1:10" ht="18.75" x14ac:dyDescent="0.2">
      <c r="A135" s="5">
        <v>2</v>
      </c>
      <c r="B135" s="50">
        <v>4.0999999999999996</v>
      </c>
      <c r="C135" s="198" t="s">
        <v>3</v>
      </c>
      <c r="D135" s="223" t="s">
        <v>35</v>
      </c>
      <c r="E135" s="206">
        <v>8</v>
      </c>
      <c r="F135" s="207">
        <v>81</v>
      </c>
      <c r="G135" s="208">
        <v>83</v>
      </c>
      <c r="H135" s="208">
        <v>83</v>
      </c>
      <c r="I135" s="207">
        <f t="shared" si="6"/>
        <v>247</v>
      </c>
      <c r="J135" s="211">
        <v>26</v>
      </c>
    </row>
    <row r="136" spans="1:10" ht="18.75" x14ac:dyDescent="0.2">
      <c r="A136" s="5">
        <v>1</v>
      </c>
      <c r="B136" s="50">
        <v>4.0999999999999996</v>
      </c>
      <c r="C136" s="198" t="s">
        <v>12</v>
      </c>
      <c r="D136" s="223" t="s">
        <v>75</v>
      </c>
      <c r="E136" s="206">
        <v>8</v>
      </c>
      <c r="F136" s="207">
        <v>86</v>
      </c>
      <c r="G136" s="208">
        <v>83</v>
      </c>
      <c r="H136" s="208">
        <v>74</v>
      </c>
      <c r="I136" s="207">
        <f t="shared" si="6"/>
        <v>243</v>
      </c>
      <c r="J136" s="36">
        <v>23</v>
      </c>
    </row>
    <row r="137" spans="1:10" ht="18.75" x14ac:dyDescent="0.2">
      <c r="A137" s="5">
        <v>2</v>
      </c>
      <c r="B137" s="94">
        <v>4.0999999999999996</v>
      </c>
      <c r="C137" s="200" t="s">
        <v>76</v>
      </c>
      <c r="D137" s="223" t="s">
        <v>35</v>
      </c>
      <c r="E137" s="206">
        <v>8</v>
      </c>
      <c r="F137" s="207">
        <v>82</v>
      </c>
      <c r="G137" s="208">
        <v>81</v>
      </c>
      <c r="H137" s="208">
        <v>74</v>
      </c>
      <c r="I137" s="207">
        <f t="shared" si="6"/>
        <v>237</v>
      </c>
      <c r="J137" s="36">
        <v>21</v>
      </c>
    </row>
    <row r="138" spans="1:10" ht="18.75" x14ac:dyDescent="0.2">
      <c r="A138" s="5">
        <v>1</v>
      </c>
      <c r="B138" s="51">
        <v>4.0999999999999996</v>
      </c>
      <c r="C138" s="202" t="s">
        <v>127</v>
      </c>
      <c r="D138" s="223" t="s">
        <v>83</v>
      </c>
      <c r="E138" s="206">
        <v>0</v>
      </c>
      <c r="F138" s="209">
        <v>84</v>
      </c>
      <c r="G138" s="209">
        <v>77</v>
      </c>
      <c r="H138" s="209">
        <v>71</v>
      </c>
      <c r="I138" s="207">
        <f t="shared" si="6"/>
        <v>232</v>
      </c>
      <c r="J138" s="211">
        <v>20</v>
      </c>
    </row>
    <row r="139" spans="1:10" ht="18.75" x14ac:dyDescent="0.2">
      <c r="A139" s="5">
        <v>1</v>
      </c>
      <c r="B139" s="50">
        <v>4.0999999999999996</v>
      </c>
      <c r="C139" s="198" t="s">
        <v>13</v>
      </c>
      <c r="D139" s="223" t="s">
        <v>75</v>
      </c>
      <c r="E139" s="206">
        <v>8</v>
      </c>
      <c r="F139" s="207"/>
      <c r="G139" s="208"/>
      <c r="H139" s="208" t="s">
        <v>150</v>
      </c>
      <c r="I139" s="207">
        <f t="shared" si="6"/>
        <v>0</v>
      </c>
      <c r="J139" s="36"/>
    </row>
    <row r="140" spans="1:10" ht="18.75" x14ac:dyDescent="0.2">
      <c r="A140" s="5">
        <v>1</v>
      </c>
      <c r="B140" s="50">
        <v>4.0999999999999996</v>
      </c>
      <c r="C140" s="198" t="s">
        <v>91</v>
      </c>
      <c r="D140" s="223" t="s">
        <v>5</v>
      </c>
      <c r="E140" s="206">
        <v>8</v>
      </c>
      <c r="F140" s="207"/>
      <c r="G140" s="208"/>
      <c r="H140" s="208"/>
      <c r="I140" s="207">
        <f t="shared" si="6"/>
        <v>0</v>
      </c>
      <c r="J140" s="211"/>
    </row>
    <row r="141" spans="1:10" ht="16.5" x14ac:dyDescent="0.2">
      <c r="A141" s="61" t="s">
        <v>87</v>
      </c>
      <c r="B141" s="54">
        <v>5</v>
      </c>
      <c r="C141" s="228" t="s">
        <v>106</v>
      </c>
      <c r="D141" s="226" t="s">
        <v>24</v>
      </c>
      <c r="E141" s="18"/>
      <c r="F141" s="58" t="s">
        <v>85</v>
      </c>
      <c r="G141" s="58" t="s">
        <v>86</v>
      </c>
      <c r="H141" s="58" t="s">
        <v>117</v>
      </c>
      <c r="I141" s="194" t="s">
        <v>26</v>
      </c>
      <c r="J141" s="35" t="s">
        <v>32</v>
      </c>
    </row>
    <row r="142" spans="1:10" ht="18.75" customHeight="1" x14ac:dyDescent="0.3">
      <c r="A142" s="5">
        <v>1</v>
      </c>
      <c r="B142" s="50">
        <v>5.0999999999999996</v>
      </c>
      <c r="C142" s="197" t="s">
        <v>118</v>
      </c>
      <c r="D142" s="223" t="s">
        <v>89</v>
      </c>
      <c r="E142" s="206">
        <v>0</v>
      </c>
      <c r="F142" s="209">
        <v>94</v>
      </c>
      <c r="G142" s="209">
        <v>96</v>
      </c>
      <c r="H142" s="209">
        <v>95</v>
      </c>
      <c r="I142" s="207">
        <f t="shared" ref="I142:I155" si="7">SUM(F142:H142)</f>
        <v>285</v>
      </c>
      <c r="J142" s="211">
        <v>30</v>
      </c>
    </row>
    <row r="143" spans="1:10" ht="18.75" x14ac:dyDescent="0.2">
      <c r="A143" s="5">
        <v>2</v>
      </c>
      <c r="B143" s="96">
        <v>5.0999999999999996</v>
      </c>
      <c r="C143" s="216" t="s">
        <v>73</v>
      </c>
      <c r="D143" s="223" t="s">
        <v>103</v>
      </c>
      <c r="E143" s="206">
        <v>0</v>
      </c>
      <c r="F143" s="208">
        <v>95</v>
      </c>
      <c r="G143" s="208">
        <v>96</v>
      </c>
      <c r="H143" s="208">
        <v>93</v>
      </c>
      <c r="I143" s="207">
        <f t="shared" si="7"/>
        <v>284</v>
      </c>
      <c r="J143" s="211">
        <v>26</v>
      </c>
    </row>
    <row r="144" spans="1:10" ht="18.75" x14ac:dyDescent="0.2">
      <c r="A144" s="5">
        <v>3</v>
      </c>
      <c r="B144" s="51">
        <v>5.0999999999999996</v>
      </c>
      <c r="C144" s="198" t="s">
        <v>36</v>
      </c>
      <c r="D144" s="223" t="s">
        <v>74</v>
      </c>
      <c r="E144" s="206">
        <v>0</v>
      </c>
      <c r="F144" s="208">
        <v>93</v>
      </c>
      <c r="G144" s="208">
        <v>93</v>
      </c>
      <c r="H144" s="208">
        <v>96</v>
      </c>
      <c r="I144" s="207">
        <f t="shared" si="7"/>
        <v>282</v>
      </c>
      <c r="J144" s="36">
        <v>23</v>
      </c>
    </row>
    <row r="145" spans="1:10" ht="18.75" x14ac:dyDescent="0.2">
      <c r="A145" s="5">
        <v>4</v>
      </c>
      <c r="B145" s="50">
        <v>5.0999999999999996</v>
      </c>
      <c r="C145" s="198" t="s">
        <v>92</v>
      </c>
      <c r="D145" s="223" t="s">
        <v>74</v>
      </c>
      <c r="E145" s="206">
        <v>0</v>
      </c>
      <c r="F145" s="207">
        <v>97</v>
      </c>
      <c r="G145" s="207">
        <v>91</v>
      </c>
      <c r="H145" s="207">
        <v>94</v>
      </c>
      <c r="I145" s="207">
        <f t="shared" si="7"/>
        <v>282</v>
      </c>
      <c r="J145" s="36">
        <v>21</v>
      </c>
    </row>
    <row r="146" spans="1:10" ht="18.75" x14ac:dyDescent="0.2">
      <c r="A146" s="5">
        <v>5</v>
      </c>
      <c r="B146" s="96">
        <v>5.0999999999999996</v>
      </c>
      <c r="C146" s="200" t="s">
        <v>88</v>
      </c>
      <c r="D146" s="223" t="s">
        <v>34</v>
      </c>
      <c r="E146" s="206">
        <v>0</v>
      </c>
      <c r="F146" s="207">
        <v>93</v>
      </c>
      <c r="G146" s="208">
        <v>94</v>
      </c>
      <c r="H146" s="208">
        <v>93</v>
      </c>
      <c r="I146" s="207">
        <f t="shared" si="7"/>
        <v>280</v>
      </c>
      <c r="J146" s="211">
        <v>20</v>
      </c>
    </row>
    <row r="147" spans="1:10" ht="18.75" x14ac:dyDescent="0.2">
      <c r="A147" s="5">
        <v>6</v>
      </c>
      <c r="B147" s="94">
        <v>5.0999999999999996</v>
      </c>
      <c r="C147" s="200" t="s">
        <v>95</v>
      </c>
      <c r="D147" s="223" t="s">
        <v>34</v>
      </c>
      <c r="E147" s="206">
        <v>0</v>
      </c>
      <c r="F147" s="207">
        <v>93</v>
      </c>
      <c r="G147" s="208">
        <v>90</v>
      </c>
      <c r="H147" s="208">
        <v>94</v>
      </c>
      <c r="I147" s="207">
        <f t="shared" si="7"/>
        <v>277</v>
      </c>
      <c r="J147" s="36">
        <v>19</v>
      </c>
    </row>
    <row r="148" spans="1:10" ht="18.75" x14ac:dyDescent="0.2">
      <c r="A148" s="5">
        <v>7</v>
      </c>
      <c r="B148" s="94">
        <v>5.0999999999999996</v>
      </c>
      <c r="C148" s="198" t="s">
        <v>22</v>
      </c>
      <c r="D148" s="223" t="s">
        <v>97</v>
      </c>
      <c r="E148" s="206">
        <v>0</v>
      </c>
      <c r="F148" s="207">
        <v>91</v>
      </c>
      <c r="G148" s="208">
        <v>90</v>
      </c>
      <c r="H148" s="208">
        <v>94</v>
      </c>
      <c r="I148" s="207">
        <f t="shared" si="7"/>
        <v>275</v>
      </c>
      <c r="J148" s="211">
        <v>18</v>
      </c>
    </row>
    <row r="149" spans="1:10" ht="18.75" x14ac:dyDescent="0.2">
      <c r="A149" s="5">
        <v>8</v>
      </c>
      <c r="B149" s="50">
        <v>5.0999999999999996</v>
      </c>
      <c r="C149" s="198" t="s">
        <v>33</v>
      </c>
      <c r="D149" s="223" t="s">
        <v>75</v>
      </c>
      <c r="E149" s="206">
        <v>8</v>
      </c>
      <c r="F149" s="207">
        <v>88</v>
      </c>
      <c r="G149" s="208">
        <v>91</v>
      </c>
      <c r="H149" s="208">
        <v>93</v>
      </c>
      <c r="I149" s="207">
        <f t="shared" si="7"/>
        <v>272</v>
      </c>
      <c r="J149" s="36">
        <v>17</v>
      </c>
    </row>
    <row r="150" spans="1:10" ht="18.75" x14ac:dyDescent="0.2">
      <c r="A150" s="5">
        <v>9</v>
      </c>
      <c r="B150" s="50">
        <v>5.0999999999999996</v>
      </c>
      <c r="C150" s="198" t="s">
        <v>113</v>
      </c>
      <c r="D150" s="223" t="s">
        <v>35</v>
      </c>
      <c r="E150" s="206">
        <v>0</v>
      </c>
      <c r="F150" s="207">
        <v>91</v>
      </c>
      <c r="G150" s="208">
        <v>89</v>
      </c>
      <c r="H150" s="208">
        <v>91</v>
      </c>
      <c r="I150" s="207">
        <f t="shared" si="7"/>
        <v>271</v>
      </c>
      <c r="J150" s="211">
        <v>16</v>
      </c>
    </row>
    <row r="151" spans="1:10" ht="18.75" x14ac:dyDescent="0.2">
      <c r="A151" s="5">
        <v>10</v>
      </c>
      <c r="B151" s="50">
        <v>5.0999999999999996</v>
      </c>
      <c r="C151" s="198" t="s">
        <v>2</v>
      </c>
      <c r="D151" s="223" t="s">
        <v>110</v>
      </c>
      <c r="E151" s="206">
        <v>0</v>
      </c>
      <c r="F151" s="209">
        <v>84</v>
      </c>
      <c r="G151" s="209">
        <v>86</v>
      </c>
      <c r="H151" s="209">
        <v>85</v>
      </c>
      <c r="I151" s="207">
        <f t="shared" si="7"/>
        <v>255</v>
      </c>
      <c r="J151" s="36">
        <v>15</v>
      </c>
    </row>
    <row r="152" spans="1:10" ht="18.75" x14ac:dyDescent="0.2">
      <c r="A152" s="5">
        <v>11</v>
      </c>
      <c r="B152" s="50">
        <v>5.0999999999999996</v>
      </c>
      <c r="C152" s="198" t="s">
        <v>99</v>
      </c>
      <c r="D152" s="223" t="s">
        <v>97</v>
      </c>
      <c r="E152" s="206">
        <v>0</v>
      </c>
      <c r="F152" s="209">
        <v>78</v>
      </c>
      <c r="G152" s="209">
        <v>70</v>
      </c>
      <c r="H152" s="209">
        <v>85</v>
      </c>
      <c r="I152" s="207">
        <f t="shared" si="7"/>
        <v>233</v>
      </c>
      <c r="J152" s="211">
        <v>14</v>
      </c>
    </row>
    <row r="153" spans="1:10" ht="37.5" x14ac:dyDescent="0.2">
      <c r="A153" s="5">
        <v>12</v>
      </c>
      <c r="B153" s="51">
        <v>5.0999999999999996</v>
      </c>
      <c r="C153" s="198" t="s">
        <v>27</v>
      </c>
      <c r="D153" s="223" t="s">
        <v>74</v>
      </c>
      <c r="E153" s="206">
        <v>0</v>
      </c>
      <c r="F153" s="208"/>
      <c r="G153" s="208"/>
      <c r="H153" s="208"/>
      <c r="I153" s="207">
        <f t="shared" si="7"/>
        <v>0</v>
      </c>
      <c r="J153" s="211"/>
    </row>
    <row r="154" spans="1:10" ht="18.75" x14ac:dyDescent="0.2">
      <c r="A154" s="5">
        <v>13</v>
      </c>
      <c r="B154" s="50">
        <v>5.0999999999999996</v>
      </c>
      <c r="C154" s="198" t="s">
        <v>41</v>
      </c>
      <c r="D154" s="223" t="s">
        <v>110</v>
      </c>
      <c r="E154" s="206">
        <v>0</v>
      </c>
      <c r="F154" s="209"/>
      <c r="G154" s="209"/>
      <c r="H154" s="209"/>
      <c r="I154" s="207">
        <f t="shared" si="7"/>
        <v>0</v>
      </c>
      <c r="J154" s="36"/>
    </row>
    <row r="155" spans="1:10" ht="18.75" x14ac:dyDescent="0.2">
      <c r="A155" s="5">
        <v>14</v>
      </c>
      <c r="B155" s="51">
        <v>5.0999999999999996</v>
      </c>
      <c r="C155" s="202" t="s">
        <v>114</v>
      </c>
      <c r="D155" s="223" t="s">
        <v>83</v>
      </c>
      <c r="E155" s="206">
        <v>0</v>
      </c>
      <c r="F155" s="210"/>
      <c r="G155" s="210"/>
      <c r="H155" s="210"/>
      <c r="I155" s="207">
        <f t="shared" si="7"/>
        <v>0</v>
      </c>
      <c r="J155" s="36"/>
    </row>
    <row r="156" spans="1:10" ht="16.5" x14ac:dyDescent="0.2">
      <c r="A156" s="61" t="s">
        <v>87</v>
      </c>
      <c r="B156" s="53">
        <v>6</v>
      </c>
      <c r="C156" s="192" t="s">
        <v>84</v>
      </c>
      <c r="D156" s="226" t="s">
        <v>24</v>
      </c>
      <c r="E156" s="18"/>
      <c r="F156" s="58" t="s">
        <v>85</v>
      </c>
      <c r="G156" s="58" t="s">
        <v>86</v>
      </c>
      <c r="H156" s="58" t="s">
        <v>117</v>
      </c>
      <c r="I156" s="194" t="s">
        <v>26</v>
      </c>
      <c r="J156" s="35" t="s">
        <v>32</v>
      </c>
    </row>
    <row r="157" spans="1:10" ht="18.75" x14ac:dyDescent="0.2">
      <c r="A157" s="5">
        <v>1</v>
      </c>
      <c r="B157" s="50">
        <v>6.1</v>
      </c>
      <c r="C157" s="198" t="s">
        <v>19</v>
      </c>
      <c r="D157" s="223" t="s">
        <v>89</v>
      </c>
      <c r="E157" s="206">
        <v>5</v>
      </c>
      <c r="F157" s="207">
        <v>92</v>
      </c>
      <c r="G157" s="207">
        <v>92</v>
      </c>
      <c r="H157" s="207">
        <v>91</v>
      </c>
      <c r="I157" s="207">
        <f t="shared" ref="I157:I167" si="8">SUM(F157:H157)</f>
        <v>275</v>
      </c>
      <c r="J157" s="211">
        <v>30</v>
      </c>
    </row>
    <row r="158" spans="1:10" ht="18.75" x14ac:dyDescent="0.2">
      <c r="A158" s="5">
        <v>2</v>
      </c>
      <c r="B158" s="50">
        <v>6.1</v>
      </c>
      <c r="C158" s="198" t="s">
        <v>37</v>
      </c>
      <c r="D158" s="223" t="s">
        <v>89</v>
      </c>
      <c r="E158" s="206">
        <v>5</v>
      </c>
      <c r="F158" s="209">
        <v>93</v>
      </c>
      <c r="G158" s="209">
        <v>90</v>
      </c>
      <c r="H158" s="209">
        <v>89</v>
      </c>
      <c r="I158" s="207">
        <f t="shared" si="8"/>
        <v>272</v>
      </c>
      <c r="J158" s="211">
        <v>26</v>
      </c>
    </row>
    <row r="159" spans="1:10" ht="18.75" x14ac:dyDescent="0.2">
      <c r="A159" s="5">
        <v>3</v>
      </c>
      <c r="B159" s="51">
        <v>6.1</v>
      </c>
      <c r="C159" s="198" t="s">
        <v>98</v>
      </c>
      <c r="D159" s="223" t="s">
        <v>103</v>
      </c>
      <c r="E159" s="206">
        <v>5</v>
      </c>
      <c r="F159" s="209">
        <v>93</v>
      </c>
      <c r="G159" s="209">
        <v>90</v>
      </c>
      <c r="H159" s="209">
        <v>86</v>
      </c>
      <c r="I159" s="207">
        <f t="shared" si="8"/>
        <v>269</v>
      </c>
      <c r="J159" s="36">
        <v>23</v>
      </c>
    </row>
    <row r="160" spans="1:10" ht="18.75" x14ac:dyDescent="0.2">
      <c r="A160" s="5">
        <v>4</v>
      </c>
      <c r="B160" s="50">
        <v>6.1</v>
      </c>
      <c r="C160" s="200" t="s">
        <v>23</v>
      </c>
      <c r="D160" s="223" t="s">
        <v>103</v>
      </c>
      <c r="E160" s="206">
        <v>5</v>
      </c>
      <c r="F160" s="208">
        <v>92</v>
      </c>
      <c r="G160" s="208">
        <v>89</v>
      </c>
      <c r="H160" s="208">
        <v>86</v>
      </c>
      <c r="I160" s="207">
        <f t="shared" si="8"/>
        <v>267</v>
      </c>
      <c r="J160" s="36">
        <v>21</v>
      </c>
    </row>
    <row r="161" spans="1:10" ht="18.75" x14ac:dyDescent="0.2">
      <c r="A161" s="5">
        <v>5</v>
      </c>
      <c r="B161" s="51">
        <v>6.1</v>
      </c>
      <c r="C161" s="198" t="s">
        <v>18</v>
      </c>
      <c r="D161" s="223" t="s">
        <v>74</v>
      </c>
      <c r="E161" s="206">
        <v>5</v>
      </c>
      <c r="F161" s="210">
        <v>83</v>
      </c>
      <c r="G161" s="210">
        <v>90</v>
      </c>
      <c r="H161" s="210">
        <v>92</v>
      </c>
      <c r="I161" s="207">
        <f t="shared" si="8"/>
        <v>265</v>
      </c>
      <c r="J161" s="211">
        <v>20</v>
      </c>
    </row>
    <row r="162" spans="1:10" ht="18.75" x14ac:dyDescent="0.2">
      <c r="A162" s="5">
        <v>6</v>
      </c>
      <c r="B162" s="51">
        <v>6.1</v>
      </c>
      <c r="C162" s="198" t="s">
        <v>90</v>
      </c>
      <c r="D162" s="223" t="s">
        <v>103</v>
      </c>
      <c r="E162" s="206">
        <v>5</v>
      </c>
      <c r="F162" s="208">
        <v>85</v>
      </c>
      <c r="G162" s="208">
        <v>90</v>
      </c>
      <c r="H162" s="208">
        <v>86</v>
      </c>
      <c r="I162" s="207">
        <f t="shared" si="8"/>
        <v>261</v>
      </c>
      <c r="J162" s="36">
        <v>19</v>
      </c>
    </row>
    <row r="163" spans="1:10" ht="18.75" x14ac:dyDescent="0.2">
      <c r="A163" s="5">
        <v>7</v>
      </c>
      <c r="B163" s="50">
        <v>6.1</v>
      </c>
      <c r="C163" s="198" t="s">
        <v>14</v>
      </c>
      <c r="D163" s="223" t="s">
        <v>74</v>
      </c>
      <c r="E163" s="206">
        <v>5</v>
      </c>
      <c r="F163" s="208">
        <v>88</v>
      </c>
      <c r="G163" s="208">
        <v>83</v>
      </c>
      <c r="H163" s="208">
        <v>88</v>
      </c>
      <c r="I163" s="207">
        <f t="shared" si="8"/>
        <v>259</v>
      </c>
      <c r="J163" s="211">
        <v>18</v>
      </c>
    </row>
    <row r="164" spans="1:10" ht="18.75" x14ac:dyDescent="0.2">
      <c r="A164" s="5">
        <v>8</v>
      </c>
      <c r="B164" s="50">
        <v>6.1</v>
      </c>
      <c r="C164" s="217" t="s">
        <v>108</v>
      </c>
      <c r="D164" s="223" t="s">
        <v>110</v>
      </c>
      <c r="E164" s="206">
        <v>5</v>
      </c>
      <c r="F164" s="209">
        <v>81</v>
      </c>
      <c r="G164" s="209">
        <v>85</v>
      </c>
      <c r="H164" s="209">
        <v>88</v>
      </c>
      <c r="I164" s="207">
        <f t="shared" si="8"/>
        <v>254</v>
      </c>
      <c r="J164" s="36">
        <v>17</v>
      </c>
    </row>
    <row r="165" spans="1:10" ht="18.75" x14ac:dyDescent="0.2">
      <c r="A165" s="5">
        <v>9</v>
      </c>
      <c r="B165" s="50">
        <v>6.1</v>
      </c>
      <c r="C165" s="198" t="s">
        <v>100</v>
      </c>
      <c r="D165" s="223" t="s">
        <v>89</v>
      </c>
      <c r="E165" s="206">
        <v>5</v>
      </c>
      <c r="F165" s="208">
        <v>86</v>
      </c>
      <c r="G165" s="208">
        <v>83</v>
      </c>
      <c r="H165" s="208">
        <v>83</v>
      </c>
      <c r="I165" s="207">
        <f t="shared" si="8"/>
        <v>252</v>
      </c>
      <c r="J165" s="211">
        <v>16</v>
      </c>
    </row>
    <row r="166" spans="1:10" ht="18.75" x14ac:dyDescent="0.2">
      <c r="A166" s="5">
        <v>10</v>
      </c>
      <c r="B166" s="50">
        <v>6.1</v>
      </c>
      <c r="C166" s="198" t="s">
        <v>130</v>
      </c>
      <c r="D166" s="223" t="s">
        <v>110</v>
      </c>
      <c r="E166" s="206">
        <v>5</v>
      </c>
      <c r="F166" s="207">
        <v>57</v>
      </c>
      <c r="G166" s="208">
        <v>63</v>
      </c>
      <c r="H166" s="208">
        <v>63</v>
      </c>
      <c r="I166" s="207">
        <f t="shared" si="8"/>
        <v>183</v>
      </c>
      <c r="J166" s="36">
        <v>15</v>
      </c>
    </row>
    <row r="167" spans="1:10" ht="18.75" x14ac:dyDescent="0.2">
      <c r="A167" s="5">
        <v>11</v>
      </c>
      <c r="B167" s="50">
        <v>6.1</v>
      </c>
      <c r="C167" s="198" t="s">
        <v>104</v>
      </c>
      <c r="D167" s="223" t="s">
        <v>89</v>
      </c>
      <c r="E167" s="206">
        <v>5</v>
      </c>
      <c r="F167" s="209"/>
      <c r="G167" s="209"/>
      <c r="H167" s="209"/>
      <c r="I167" s="207">
        <f t="shared" si="8"/>
        <v>0</v>
      </c>
      <c r="J167" s="211"/>
    </row>
  </sheetData>
  <sortState ref="B143:J156">
    <sortCondition descending="1" ref="I143:I156"/>
    <sortCondition descending="1" ref="H143:H156"/>
  </sortState>
  <phoneticPr fontId="62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3"/>
  <sheetViews>
    <sheetView topLeftCell="A58" workbookViewId="0">
      <selection activeCell="D88" sqref="D88"/>
    </sheetView>
  </sheetViews>
  <sheetFormatPr defaultRowHeight="12.75" x14ac:dyDescent="0.2"/>
  <cols>
    <col min="2" max="2" width="6.5703125" customWidth="1"/>
    <col min="4" max="4" width="25.7109375" customWidth="1"/>
    <col min="5" max="5" width="14.140625" customWidth="1"/>
    <col min="6" max="6" width="5.28515625" customWidth="1"/>
    <col min="9" max="9" width="1.140625" customWidth="1"/>
  </cols>
  <sheetData>
    <row r="2" spans="2:13" ht="18.75" x14ac:dyDescent="0.25">
      <c r="B2" s="62"/>
      <c r="C2" s="63"/>
      <c r="D2" s="165" t="s">
        <v>154</v>
      </c>
      <c r="E2" s="68"/>
      <c r="F2" s="65"/>
      <c r="G2" s="66"/>
      <c r="H2" s="67"/>
      <c r="I2" s="67"/>
      <c r="J2" s="175"/>
      <c r="K2" s="69"/>
      <c r="L2" s="112"/>
      <c r="M2" s="184"/>
    </row>
    <row r="3" spans="2:13" ht="18" x14ac:dyDescent="0.25">
      <c r="B3" s="78"/>
      <c r="C3" s="79" t="s">
        <v>119</v>
      </c>
      <c r="D3" s="82" t="s">
        <v>155</v>
      </c>
      <c r="E3" s="81"/>
      <c r="F3" s="176" t="s">
        <v>153</v>
      </c>
      <c r="G3" s="82"/>
      <c r="H3" s="83"/>
      <c r="I3" s="83"/>
      <c r="J3" s="83"/>
      <c r="K3" s="85"/>
      <c r="L3" s="117"/>
      <c r="M3" s="184"/>
    </row>
    <row r="4" spans="2:13" ht="33.75" x14ac:dyDescent="0.25">
      <c r="B4" s="71" t="s">
        <v>48</v>
      </c>
      <c r="C4" s="72" t="s">
        <v>43</v>
      </c>
      <c r="D4" s="73" t="s">
        <v>0</v>
      </c>
      <c r="E4" s="73" t="s">
        <v>1</v>
      </c>
      <c r="F4" s="178" t="s">
        <v>47</v>
      </c>
      <c r="G4" s="75"/>
      <c r="H4" s="76"/>
      <c r="I4" s="76"/>
      <c r="J4" s="77"/>
      <c r="K4" s="77"/>
      <c r="L4" s="117"/>
      <c r="M4" s="184"/>
    </row>
    <row r="5" spans="2:13" ht="18" x14ac:dyDescent="0.25">
      <c r="B5" s="179">
        <v>3</v>
      </c>
      <c r="C5" s="180" t="s">
        <v>45</v>
      </c>
      <c r="D5" s="181" t="s">
        <v>46</v>
      </c>
      <c r="E5" s="181" t="s">
        <v>89</v>
      </c>
      <c r="F5" s="183"/>
      <c r="G5" s="182" t="s">
        <v>85</v>
      </c>
      <c r="H5" s="182" t="s">
        <v>86</v>
      </c>
      <c r="I5" s="183"/>
      <c r="J5" s="183" t="s">
        <v>26</v>
      </c>
      <c r="K5" s="183">
        <v>10.9</v>
      </c>
      <c r="L5" s="114" t="s">
        <v>24</v>
      </c>
      <c r="M5" s="186"/>
    </row>
    <row r="6" spans="2:13" ht="18" customHeight="1" x14ac:dyDescent="0.3">
      <c r="B6" s="5">
        <v>2</v>
      </c>
      <c r="C6" s="50">
        <v>5.0999999999999996</v>
      </c>
      <c r="D6" s="230" t="s">
        <v>118</v>
      </c>
      <c r="E6" s="14" t="s">
        <v>89</v>
      </c>
      <c r="F6" s="11">
        <v>0</v>
      </c>
      <c r="G6" s="13"/>
      <c r="H6" s="13"/>
      <c r="I6" s="13"/>
      <c r="J6" s="16">
        <f>SUM(G6:I6)</f>
        <v>0</v>
      </c>
      <c r="K6" s="70"/>
      <c r="L6" s="164">
        <f t="shared" ref="L6:L40" si="0">F6+J6</f>
        <v>0</v>
      </c>
      <c r="M6" s="186">
        <f>SUM(L6:L10)</f>
        <v>10</v>
      </c>
    </row>
    <row r="7" spans="2:13" ht="17.25" customHeight="1" x14ac:dyDescent="0.25">
      <c r="B7" s="5">
        <v>2</v>
      </c>
      <c r="C7" s="50">
        <v>6.1</v>
      </c>
      <c r="D7" s="167" t="s">
        <v>37</v>
      </c>
      <c r="E7" s="14" t="s">
        <v>89</v>
      </c>
      <c r="F7" s="11">
        <v>5</v>
      </c>
      <c r="G7" s="13"/>
      <c r="H7" s="13"/>
      <c r="I7" s="13"/>
      <c r="J7" s="16">
        <f>SUM(G7:I7)</f>
        <v>0</v>
      </c>
      <c r="K7" s="70"/>
      <c r="L7" s="164">
        <f t="shared" si="0"/>
        <v>5</v>
      </c>
      <c r="M7" s="186"/>
    </row>
    <row r="8" spans="2:13" ht="18" customHeight="1" x14ac:dyDescent="0.25">
      <c r="B8" s="5">
        <v>1</v>
      </c>
      <c r="C8" s="50">
        <v>6.1</v>
      </c>
      <c r="D8" s="167" t="s">
        <v>19</v>
      </c>
      <c r="E8" s="14" t="s">
        <v>89</v>
      </c>
      <c r="F8" s="11">
        <v>5</v>
      </c>
      <c r="G8" s="16"/>
      <c r="H8" s="16"/>
      <c r="I8" s="16"/>
      <c r="J8" s="16">
        <f>SUM(G8:I8)</f>
        <v>0</v>
      </c>
      <c r="K8" s="70"/>
      <c r="L8" s="164">
        <f t="shared" si="0"/>
        <v>5</v>
      </c>
      <c r="M8" s="186"/>
    </row>
    <row r="9" spans="2:13" ht="18.75" customHeight="1" x14ac:dyDescent="0.25">
      <c r="B9" s="5">
        <v>1</v>
      </c>
      <c r="C9" s="50">
        <v>6.1</v>
      </c>
      <c r="D9" s="167" t="s">
        <v>100</v>
      </c>
      <c r="E9" s="14" t="s">
        <v>89</v>
      </c>
      <c r="F9" s="11">
        <v>5</v>
      </c>
      <c r="G9" s="15"/>
      <c r="H9" s="15"/>
      <c r="I9" s="15"/>
      <c r="J9" s="16">
        <f>SUM(G9:I9)</f>
        <v>0</v>
      </c>
      <c r="K9" s="70"/>
      <c r="L9" s="164" t="s">
        <v>24</v>
      </c>
      <c r="M9" s="186"/>
    </row>
    <row r="10" spans="2:13" ht="20.25" customHeight="1" x14ac:dyDescent="0.25">
      <c r="B10" s="5">
        <v>1</v>
      </c>
      <c r="C10" s="50">
        <v>6.1</v>
      </c>
      <c r="D10" s="167" t="s">
        <v>104</v>
      </c>
      <c r="E10" s="14" t="s">
        <v>89</v>
      </c>
      <c r="F10" s="11">
        <v>5</v>
      </c>
      <c r="G10" s="13"/>
      <c r="H10" s="13"/>
      <c r="I10" s="13"/>
      <c r="J10" s="16">
        <f>SUM(G10:I10)</f>
        <v>0</v>
      </c>
      <c r="K10" s="70"/>
      <c r="L10" s="164" t="s">
        <v>24</v>
      </c>
      <c r="M10" s="186"/>
    </row>
    <row r="11" spans="2:13" ht="17.25" customHeight="1" x14ac:dyDescent="0.25">
      <c r="B11" s="179">
        <v>3</v>
      </c>
      <c r="C11" s="180" t="s">
        <v>45</v>
      </c>
      <c r="D11" s="181" t="s">
        <v>46</v>
      </c>
      <c r="E11" s="181" t="s">
        <v>103</v>
      </c>
      <c r="F11" s="183"/>
      <c r="G11" s="182" t="s">
        <v>85</v>
      </c>
      <c r="H11" s="182" t="s">
        <v>86</v>
      </c>
      <c r="I11" s="183"/>
      <c r="J11" s="183" t="s">
        <v>26</v>
      </c>
      <c r="K11" s="183">
        <v>10.9</v>
      </c>
      <c r="L11" s="164" t="s">
        <v>24</v>
      </c>
      <c r="M11" s="232" t="s">
        <v>24</v>
      </c>
    </row>
    <row r="12" spans="2:13" ht="20.25" customHeight="1" x14ac:dyDescent="0.25">
      <c r="B12" s="5">
        <v>2</v>
      </c>
      <c r="C12" s="51">
        <v>6.1</v>
      </c>
      <c r="D12" s="167" t="s">
        <v>98</v>
      </c>
      <c r="E12" s="14" t="s">
        <v>103</v>
      </c>
      <c r="F12" s="11">
        <v>5</v>
      </c>
      <c r="G12" s="13"/>
      <c r="H12" s="13"/>
      <c r="I12" s="13"/>
      <c r="J12" s="16">
        <f>SUM(G12:I12)</f>
        <v>0</v>
      </c>
      <c r="K12" s="70"/>
      <c r="L12" s="164" t="s">
        <v>24</v>
      </c>
      <c r="M12" s="186">
        <f>SUM(L12:L16)</f>
        <v>10</v>
      </c>
    </row>
    <row r="13" spans="2:13" ht="18.75" customHeight="1" x14ac:dyDescent="0.25">
      <c r="B13" s="5">
        <v>2</v>
      </c>
      <c r="C13" s="51">
        <v>6.1</v>
      </c>
      <c r="D13" s="167" t="s">
        <v>90</v>
      </c>
      <c r="E13" s="14" t="s">
        <v>103</v>
      </c>
      <c r="F13" s="11">
        <v>5</v>
      </c>
      <c r="G13" s="15"/>
      <c r="H13" s="15"/>
      <c r="I13" s="15"/>
      <c r="J13" s="16">
        <f>SUM(G13:I13)</f>
        <v>0</v>
      </c>
      <c r="K13" s="70"/>
      <c r="L13" s="164">
        <f t="shared" si="0"/>
        <v>5</v>
      </c>
      <c r="M13" s="186"/>
    </row>
    <row r="14" spans="2:13" ht="20.25" customHeight="1" x14ac:dyDescent="0.25">
      <c r="B14" s="5">
        <v>1</v>
      </c>
      <c r="C14" s="51">
        <v>3.1</v>
      </c>
      <c r="D14" s="167" t="s">
        <v>68</v>
      </c>
      <c r="E14" s="14" t="s">
        <v>103</v>
      </c>
      <c r="F14" s="11">
        <v>8</v>
      </c>
      <c r="G14" s="15"/>
      <c r="H14" s="15"/>
      <c r="I14" s="15"/>
      <c r="J14" s="16">
        <f>SUM(G14:I14)</f>
        <v>0</v>
      </c>
      <c r="K14" s="70"/>
      <c r="L14" s="164" t="s">
        <v>24</v>
      </c>
      <c r="M14" s="186"/>
    </row>
    <row r="15" spans="2:13" ht="19.5" customHeight="1" x14ac:dyDescent="0.25">
      <c r="B15" s="5">
        <v>1</v>
      </c>
      <c r="C15" s="50">
        <v>6.1</v>
      </c>
      <c r="D15" s="168" t="s">
        <v>23</v>
      </c>
      <c r="E15" s="14" t="s">
        <v>103</v>
      </c>
      <c r="F15" s="11">
        <v>5</v>
      </c>
      <c r="G15" s="15"/>
      <c r="H15" s="15"/>
      <c r="I15" s="15"/>
      <c r="J15" s="16">
        <f>SUM(G15:I15)</f>
        <v>0</v>
      </c>
      <c r="K15" s="70"/>
      <c r="L15" s="164">
        <f t="shared" si="0"/>
        <v>5</v>
      </c>
      <c r="M15" s="186"/>
    </row>
    <row r="16" spans="2:13" ht="19.5" customHeight="1" x14ac:dyDescent="0.25">
      <c r="B16" s="5">
        <v>1</v>
      </c>
      <c r="C16" s="101">
        <v>5.0999999999999996</v>
      </c>
      <c r="D16" s="169" t="s">
        <v>73</v>
      </c>
      <c r="E16" s="99" t="s">
        <v>103</v>
      </c>
      <c r="F16" s="11">
        <v>0</v>
      </c>
      <c r="G16" s="15"/>
      <c r="H16" s="15"/>
      <c r="I16" s="15"/>
      <c r="J16" s="16">
        <f>SUM(G16:I16)</f>
        <v>0</v>
      </c>
      <c r="K16" s="70"/>
      <c r="L16" s="164">
        <f t="shared" si="0"/>
        <v>0</v>
      </c>
      <c r="M16" s="186"/>
    </row>
    <row r="17" spans="2:13" ht="18" x14ac:dyDescent="0.25">
      <c r="B17" s="179">
        <v>3</v>
      </c>
      <c r="C17" s="180" t="s">
        <v>45</v>
      </c>
      <c r="D17" s="181" t="s">
        <v>46</v>
      </c>
      <c r="E17" s="181" t="s">
        <v>74</v>
      </c>
      <c r="F17" s="183"/>
      <c r="G17" s="182" t="s">
        <v>85</v>
      </c>
      <c r="H17" s="182" t="s">
        <v>86</v>
      </c>
      <c r="I17" s="183"/>
      <c r="J17" s="183" t="s">
        <v>26</v>
      </c>
      <c r="K17" s="183">
        <v>10.9</v>
      </c>
      <c r="L17" s="164" t="s">
        <v>24</v>
      </c>
      <c r="M17" s="186"/>
    </row>
    <row r="18" spans="2:13" ht="21.75" customHeight="1" x14ac:dyDescent="0.25">
      <c r="B18" s="5">
        <v>2</v>
      </c>
      <c r="C18" s="50">
        <v>6.1</v>
      </c>
      <c r="D18" s="167" t="s">
        <v>14</v>
      </c>
      <c r="E18" s="14" t="s">
        <v>74</v>
      </c>
      <c r="F18" s="11">
        <v>5</v>
      </c>
      <c r="G18" s="15"/>
      <c r="H18" s="15"/>
      <c r="I18" s="15"/>
      <c r="J18" s="16">
        <f t="shared" ref="J18:J29" si="1">SUM(G18:I18)</f>
        <v>0</v>
      </c>
      <c r="K18" s="70"/>
      <c r="L18" s="164">
        <f t="shared" si="0"/>
        <v>5</v>
      </c>
      <c r="M18" s="186">
        <f>SUM(L18:L22)</f>
        <v>10</v>
      </c>
    </row>
    <row r="19" spans="2:13" ht="19.5" customHeight="1" x14ac:dyDescent="0.25">
      <c r="B19" s="5">
        <v>1</v>
      </c>
      <c r="C19" s="51">
        <v>5.0999999999999996</v>
      </c>
      <c r="D19" s="167" t="s">
        <v>36</v>
      </c>
      <c r="E19" s="14" t="s">
        <v>74</v>
      </c>
      <c r="F19" s="11">
        <v>0</v>
      </c>
      <c r="G19" s="15"/>
      <c r="H19" s="15"/>
      <c r="I19" s="15"/>
      <c r="J19" s="16">
        <f t="shared" si="1"/>
        <v>0</v>
      </c>
      <c r="K19" s="70"/>
      <c r="L19" s="164" t="s">
        <v>24</v>
      </c>
      <c r="M19" s="186"/>
    </row>
    <row r="20" spans="2:13" ht="19.5" customHeight="1" x14ac:dyDescent="0.25">
      <c r="B20" s="5">
        <v>1</v>
      </c>
      <c r="C20" s="51">
        <v>5.0999999999999996</v>
      </c>
      <c r="D20" s="167" t="s">
        <v>27</v>
      </c>
      <c r="E20" s="14" t="s">
        <v>74</v>
      </c>
      <c r="F20" s="11">
        <v>0</v>
      </c>
      <c r="G20" s="15"/>
      <c r="H20" s="15"/>
      <c r="I20" s="15"/>
      <c r="J20" s="16">
        <f t="shared" si="1"/>
        <v>0</v>
      </c>
      <c r="K20" s="70"/>
      <c r="L20" s="164" t="s">
        <v>24</v>
      </c>
      <c r="M20" s="186"/>
    </row>
    <row r="21" spans="2:13" ht="20.25" customHeight="1" x14ac:dyDescent="0.25">
      <c r="B21" s="5">
        <v>1</v>
      </c>
      <c r="C21" s="51">
        <v>6.1</v>
      </c>
      <c r="D21" s="167" t="s">
        <v>18</v>
      </c>
      <c r="E21" s="14" t="s">
        <v>74</v>
      </c>
      <c r="F21" s="11">
        <v>5</v>
      </c>
      <c r="G21" s="32"/>
      <c r="H21" s="32"/>
      <c r="I21" s="32"/>
      <c r="J21" s="16">
        <f t="shared" si="1"/>
        <v>0</v>
      </c>
      <c r="K21" s="70"/>
      <c r="L21" s="164">
        <f t="shared" si="0"/>
        <v>5</v>
      </c>
      <c r="M21" s="186"/>
    </row>
    <row r="22" spans="2:13" ht="19.5" customHeight="1" x14ac:dyDescent="0.25">
      <c r="B22" s="5">
        <v>1</v>
      </c>
      <c r="C22" s="50">
        <v>5.0999999999999996</v>
      </c>
      <c r="D22" s="167" t="s">
        <v>92</v>
      </c>
      <c r="E22" s="14" t="s">
        <v>74</v>
      </c>
      <c r="F22" s="11">
        <v>0</v>
      </c>
      <c r="G22" s="16"/>
      <c r="H22" s="16"/>
      <c r="I22" s="16"/>
      <c r="J22" s="16">
        <f t="shared" si="1"/>
        <v>0</v>
      </c>
      <c r="K22" s="70"/>
      <c r="L22" s="164">
        <f t="shared" si="0"/>
        <v>0</v>
      </c>
      <c r="M22" s="186"/>
    </row>
    <row r="23" spans="2:13" ht="18" x14ac:dyDescent="0.25">
      <c r="B23" s="179">
        <v>3</v>
      </c>
      <c r="C23" s="180" t="s">
        <v>45</v>
      </c>
      <c r="D23" s="181" t="s">
        <v>46</v>
      </c>
      <c r="E23" s="181" t="s">
        <v>97</v>
      </c>
      <c r="F23" s="183"/>
      <c r="G23" s="182" t="s">
        <v>85</v>
      </c>
      <c r="H23" s="182" t="s">
        <v>86</v>
      </c>
      <c r="I23" s="179"/>
      <c r="J23" s="179" t="s">
        <v>26</v>
      </c>
      <c r="K23" s="179">
        <v>10.9</v>
      </c>
      <c r="L23" s="164" t="s">
        <v>24</v>
      </c>
      <c r="M23" s="186"/>
    </row>
    <row r="24" spans="2:13" ht="22.5" customHeight="1" x14ac:dyDescent="0.25">
      <c r="B24" s="5">
        <v>1</v>
      </c>
      <c r="C24" s="94">
        <v>5.0999999999999996</v>
      </c>
      <c r="D24" s="167" t="s">
        <v>22</v>
      </c>
      <c r="E24" s="14" t="s">
        <v>97</v>
      </c>
      <c r="F24" s="11">
        <v>0</v>
      </c>
      <c r="G24" s="16"/>
      <c r="H24" s="15"/>
      <c r="I24" s="15"/>
      <c r="J24" s="16">
        <f t="shared" si="1"/>
        <v>0</v>
      </c>
      <c r="K24" s="70"/>
      <c r="L24" s="164">
        <f t="shared" si="0"/>
        <v>0</v>
      </c>
      <c r="M24" s="186">
        <f>SUM(L24:L29)</f>
        <v>8</v>
      </c>
    </row>
    <row r="25" spans="2:13" ht="19.5" customHeight="1" x14ac:dyDescent="0.25">
      <c r="B25" s="5">
        <v>1</v>
      </c>
      <c r="C25" s="50">
        <v>3.1</v>
      </c>
      <c r="D25" s="167" t="s">
        <v>93</v>
      </c>
      <c r="E25" s="14" t="s">
        <v>97</v>
      </c>
      <c r="F25" s="11">
        <v>8</v>
      </c>
      <c r="G25" s="16"/>
      <c r="H25" s="15"/>
      <c r="I25" s="15"/>
      <c r="J25" s="16">
        <f t="shared" si="1"/>
        <v>0</v>
      </c>
      <c r="K25" s="70"/>
      <c r="L25" s="164" t="s">
        <v>24</v>
      </c>
      <c r="M25" s="186"/>
    </row>
    <row r="26" spans="2:13" ht="21.75" customHeight="1" x14ac:dyDescent="0.25">
      <c r="B26" s="5">
        <v>1</v>
      </c>
      <c r="C26" s="50">
        <v>3.1</v>
      </c>
      <c r="D26" s="167" t="s">
        <v>96</v>
      </c>
      <c r="E26" s="14" t="s">
        <v>97</v>
      </c>
      <c r="F26" s="11">
        <v>8</v>
      </c>
      <c r="G26" s="16"/>
      <c r="H26" s="16"/>
      <c r="I26" s="16"/>
      <c r="J26" s="16">
        <f t="shared" si="1"/>
        <v>0</v>
      </c>
      <c r="K26" s="70"/>
      <c r="L26" s="164" t="s">
        <v>24</v>
      </c>
      <c r="M26" s="186" t="s">
        <v>24</v>
      </c>
    </row>
    <row r="27" spans="2:13" ht="19.5" customHeight="1" x14ac:dyDescent="0.25">
      <c r="B27" s="5"/>
      <c r="C27" s="50">
        <v>3.1</v>
      </c>
      <c r="D27" s="167" t="s">
        <v>94</v>
      </c>
      <c r="E27" s="14" t="s">
        <v>97</v>
      </c>
      <c r="F27" s="11">
        <v>8</v>
      </c>
      <c r="G27" s="13"/>
      <c r="H27" s="13"/>
      <c r="I27" s="13"/>
      <c r="J27" s="16">
        <f t="shared" si="1"/>
        <v>0</v>
      </c>
      <c r="K27" s="70"/>
      <c r="L27" s="164">
        <f t="shared" si="0"/>
        <v>8</v>
      </c>
      <c r="M27" s="186"/>
    </row>
    <row r="28" spans="2:13" ht="21" customHeight="1" x14ac:dyDescent="0.25">
      <c r="B28" s="5">
        <v>1</v>
      </c>
      <c r="C28" s="50">
        <v>5.0999999999999996</v>
      </c>
      <c r="D28" s="167" t="s">
        <v>99</v>
      </c>
      <c r="E28" s="14" t="s">
        <v>97</v>
      </c>
      <c r="F28" s="11">
        <v>0</v>
      </c>
      <c r="G28" s="13"/>
      <c r="H28" s="13"/>
      <c r="I28" s="13"/>
      <c r="J28" s="16">
        <f t="shared" si="1"/>
        <v>0</v>
      </c>
      <c r="K28" s="70"/>
      <c r="L28" s="164">
        <f t="shared" si="0"/>
        <v>0</v>
      </c>
      <c r="M28" s="186"/>
    </row>
    <row r="29" spans="2:13" ht="20.25" customHeight="1" x14ac:dyDescent="0.25">
      <c r="B29" s="5">
        <v>1</v>
      </c>
      <c r="C29" s="50">
        <v>3.1</v>
      </c>
      <c r="D29" s="167" t="s">
        <v>125</v>
      </c>
      <c r="E29" s="14" t="s">
        <v>97</v>
      </c>
      <c r="F29" s="11">
        <v>8</v>
      </c>
      <c r="G29" s="16"/>
      <c r="H29" s="15"/>
      <c r="I29" s="15"/>
      <c r="J29" s="16">
        <f t="shared" si="1"/>
        <v>0</v>
      </c>
      <c r="K29" s="103" t="s">
        <v>24</v>
      </c>
      <c r="L29" s="164" t="s">
        <v>24</v>
      </c>
      <c r="M29" s="186" t="s">
        <v>24</v>
      </c>
    </row>
    <row r="30" spans="2:13" ht="18" x14ac:dyDescent="0.25">
      <c r="B30" s="179">
        <v>3</v>
      </c>
      <c r="C30" s="180" t="s">
        <v>45</v>
      </c>
      <c r="D30" s="181" t="s">
        <v>46</v>
      </c>
      <c r="E30" s="181" t="s">
        <v>34</v>
      </c>
      <c r="F30" s="183"/>
      <c r="G30" s="182" t="s">
        <v>85</v>
      </c>
      <c r="H30" s="182" t="s">
        <v>86</v>
      </c>
      <c r="I30" s="179"/>
      <c r="J30" s="179" t="s">
        <v>26</v>
      </c>
      <c r="K30" s="179">
        <v>10.9</v>
      </c>
      <c r="L30" s="164" t="s">
        <v>24</v>
      </c>
      <c r="M30" s="186"/>
    </row>
    <row r="31" spans="2:13" ht="18.75" x14ac:dyDescent="0.25">
      <c r="B31" s="5">
        <v>2</v>
      </c>
      <c r="C31" s="50">
        <v>2.1</v>
      </c>
      <c r="D31" s="167" t="s">
        <v>7</v>
      </c>
      <c r="E31" s="14" t="s">
        <v>34</v>
      </c>
      <c r="F31" s="11">
        <v>8</v>
      </c>
      <c r="G31" s="16"/>
      <c r="H31" s="15"/>
      <c r="I31" s="15"/>
      <c r="J31" s="16">
        <f>SUM(G31:I31)</f>
        <v>0</v>
      </c>
      <c r="K31" s="104" t="s">
        <v>24</v>
      </c>
      <c r="L31" s="164">
        <f t="shared" si="0"/>
        <v>8</v>
      </c>
      <c r="M31" s="186">
        <f>SUM(L31:L35)</f>
        <v>16</v>
      </c>
    </row>
    <row r="32" spans="2:13" ht="18.75" x14ac:dyDescent="0.25">
      <c r="B32" s="5">
        <v>2</v>
      </c>
      <c r="C32" s="50">
        <v>2.1</v>
      </c>
      <c r="D32" s="167" t="s">
        <v>6</v>
      </c>
      <c r="E32" s="14" t="s">
        <v>34</v>
      </c>
      <c r="F32" s="11">
        <v>8</v>
      </c>
      <c r="G32" s="16"/>
      <c r="H32" s="15"/>
      <c r="I32" s="15"/>
      <c r="J32" s="16">
        <f>SUM(G32:I32)</f>
        <v>0</v>
      </c>
      <c r="K32" s="104" t="s">
        <v>24</v>
      </c>
      <c r="L32" s="164" t="s">
        <v>24</v>
      </c>
      <c r="M32" s="186"/>
    </row>
    <row r="33" spans="2:13" ht="18.75" x14ac:dyDescent="0.25">
      <c r="B33" s="5">
        <v>1</v>
      </c>
      <c r="C33" s="50">
        <v>3.1</v>
      </c>
      <c r="D33" s="167" t="s">
        <v>11</v>
      </c>
      <c r="E33" s="14" t="s">
        <v>34</v>
      </c>
      <c r="F33" s="11">
        <v>8</v>
      </c>
      <c r="G33" s="16"/>
      <c r="H33" s="15"/>
      <c r="I33" s="15"/>
      <c r="J33" s="16">
        <f>SUM(G33:I33)</f>
        <v>0</v>
      </c>
      <c r="K33" s="104" t="s">
        <v>24</v>
      </c>
      <c r="L33" s="164">
        <f t="shared" si="0"/>
        <v>8</v>
      </c>
      <c r="M33" s="186"/>
    </row>
    <row r="34" spans="2:13" ht="18.75" x14ac:dyDescent="0.25">
      <c r="B34" s="5">
        <v>1</v>
      </c>
      <c r="C34" s="96">
        <v>5.0999999999999996</v>
      </c>
      <c r="D34" s="168" t="s">
        <v>88</v>
      </c>
      <c r="E34" s="14" t="s">
        <v>34</v>
      </c>
      <c r="F34" s="11">
        <v>0</v>
      </c>
      <c r="G34" s="16"/>
      <c r="H34" s="15"/>
      <c r="I34" s="15"/>
      <c r="J34" s="16">
        <f>SUM(G34:I34)</f>
        <v>0</v>
      </c>
      <c r="K34" s="104" t="s">
        <v>24</v>
      </c>
      <c r="L34" s="164">
        <f t="shared" si="0"/>
        <v>0</v>
      </c>
      <c r="M34" s="186" t="s">
        <v>24</v>
      </c>
    </row>
    <row r="35" spans="2:13" ht="18.75" x14ac:dyDescent="0.25">
      <c r="B35" s="5">
        <v>1</v>
      </c>
      <c r="C35" s="94">
        <v>5.0999999999999996</v>
      </c>
      <c r="D35" s="168" t="s">
        <v>95</v>
      </c>
      <c r="E35" s="14" t="s">
        <v>34</v>
      </c>
      <c r="F35" s="11">
        <v>0</v>
      </c>
      <c r="G35" s="16"/>
      <c r="H35" s="15"/>
      <c r="I35" s="15"/>
      <c r="J35" s="16">
        <f>SUM(G35:I35)</f>
        <v>0</v>
      </c>
      <c r="K35" s="70"/>
      <c r="L35" s="164" t="s">
        <v>24</v>
      </c>
      <c r="M35" s="186"/>
    </row>
    <row r="36" spans="2:13" ht="18" x14ac:dyDescent="0.25">
      <c r="B36" s="179">
        <v>3</v>
      </c>
      <c r="C36" s="180" t="s">
        <v>45</v>
      </c>
      <c r="D36" s="181" t="s">
        <v>46</v>
      </c>
      <c r="E36" s="181" t="s">
        <v>5</v>
      </c>
      <c r="F36" s="183"/>
      <c r="G36" s="182" t="s">
        <v>85</v>
      </c>
      <c r="H36" s="182" t="s">
        <v>86</v>
      </c>
      <c r="I36" s="179"/>
      <c r="J36" s="179" t="s">
        <v>26</v>
      </c>
      <c r="K36" s="179">
        <v>10.9</v>
      </c>
      <c r="L36" s="164" t="s">
        <v>24</v>
      </c>
      <c r="M36" s="186"/>
    </row>
    <row r="37" spans="2:13" ht="18.75" x14ac:dyDescent="0.25">
      <c r="B37" s="5">
        <v>2</v>
      </c>
      <c r="C37" s="50">
        <v>2.1</v>
      </c>
      <c r="D37" s="167" t="s">
        <v>4</v>
      </c>
      <c r="E37" s="14" t="s">
        <v>5</v>
      </c>
      <c r="F37" s="11">
        <v>8</v>
      </c>
      <c r="G37" s="13"/>
      <c r="H37" s="13"/>
      <c r="I37" s="13"/>
      <c r="J37" s="16">
        <f>SUM(G37:I37)</f>
        <v>0</v>
      </c>
      <c r="K37" s="70"/>
      <c r="L37" s="164">
        <f t="shared" si="0"/>
        <v>8</v>
      </c>
      <c r="M37" s="186">
        <f>SUM(L37:L40)</f>
        <v>24</v>
      </c>
    </row>
    <row r="38" spans="2:13" ht="18.75" x14ac:dyDescent="0.25">
      <c r="B38" s="5">
        <v>2</v>
      </c>
      <c r="C38" s="50">
        <v>2.1</v>
      </c>
      <c r="D38" s="167" t="s">
        <v>8</v>
      </c>
      <c r="E38" s="14" t="s">
        <v>5</v>
      </c>
      <c r="F38" s="11">
        <v>8</v>
      </c>
      <c r="G38" s="13"/>
      <c r="H38" s="13"/>
      <c r="I38" s="13"/>
      <c r="J38" s="16">
        <f>SUM(G38:I38)</f>
        <v>0</v>
      </c>
      <c r="K38" s="70"/>
      <c r="L38" s="164">
        <f t="shared" si="0"/>
        <v>8</v>
      </c>
      <c r="M38" s="186"/>
    </row>
    <row r="39" spans="2:13" ht="18.75" x14ac:dyDescent="0.25">
      <c r="B39" s="5">
        <v>1</v>
      </c>
      <c r="C39" s="50">
        <v>3.1</v>
      </c>
      <c r="D39" s="167" t="s">
        <v>17</v>
      </c>
      <c r="E39" s="14" t="s">
        <v>5</v>
      </c>
      <c r="F39" s="11">
        <v>8</v>
      </c>
      <c r="G39" s="16"/>
      <c r="H39" s="15"/>
      <c r="I39" s="15"/>
      <c r="J39" s="16">
        <f>SUM(G39:I39)</f>
        <v>0</v>
      </c>
      <c r="K39" s="70"/>
      <c r="L39" s="164" t="s">
        <v>24</v>
      </c>
      <c r="M39" s="186" t="s">
        <v>24</v>
      </c>
    </row>
    <row r="40" spans="2:13" ht="18.75" x14ac:dyDescent="0.25">
      <c r="B40" s="5">
        <v>1</v>
      </c>
      <c r="C40" s="50">
        <v>4.0999999999999996</v>
      </c>
      <c r="D40" s="167" t="s">
        <v>91</v>
      </c>
      <c r="E40" s="14" t="s">
        <v>5</v>
      </c>
      <c r="F40" s="11">
        <v>8</v>
      </c>
      <c r="G40" s="16"/>
      <c r="H40" s="15"/>
      <c r="I40" s="15"/>
      <c r="J40" s="16">
        <f>SUM(G40:I40)</f>
        <v>0</v>
      </c>
      <c r="K40" s="70"/>
      <c r="L40" s="164">
        <f t="shared" si="0"/>
        <v>8</v>
      </c>
      <c r="M40" s="186"/>
    </row>
    <row r="41" spans="2:13" ht="18" x14ac:dyDescent="0.25">
      <c r="B41" s="179">
        <v>3</v>
      </c>
      <c r="C41" s="180" t="s">
        <v>45</v>
      </c>
      <c r="D41" s="181" t="s">
        <v>46</v>
      </c>
      <c r="E41" s="181" t="s">
        <v>101</v>
      </c>
      <c r="F41" s="183"/>
      <c r="G41" s="182" t="s">
        <v>85</v>
      </c>
      <c r="H41" s="182" t="s">
        <v>86</v>
      </c>
      <c r="I41" s="179"/>
      <c r="J41" s="179" t="s">
        <v>26</v>
      </c>
      <c r="K41" s="179">
        <v>10.9</v>
      </c>
      <c r="L41" s="164" t="s">
        <v>24</v>
      </c>
      <c r="M41" s="186"/>
    </row>
    <row r="42" spans="2:13" ht="18.75" x14ac:dyDescent="0.25">
      <c r="B42" s="5">
        <v>1</v>
      </c>
      <c r="C42" s="50">
        <v>1.1000000000000001</v>
      </c>
      <c r="D42" s="170" t="s">
        <v>111</v>
      </c>
      <c r="E42" s="14" t="s">
        <v>101</v>
      </c>
      <c r="F42" s="11">
        <v>8</v>
      </c>
      <c r="G42" s="32"/>
      <c r="H42" s="33"/>
      <c r="I42" s="33"/>
      <c r="J42" s="16">
        <f>SUM(G42:I42)</f>
        <v>0</v>
      </c>
      <c r="K42" s="70"/>
      <c r="L42" s="164">
        <f>F42+J42</f>
        <v>8</v>
      </c>
      <c r="M42" s="186">
        <f>SUM(L42:L46)</f>
        <v>24</v>
      </c>
    </row>
    <row r="43" spans="2:13" ht="18.75" x14ac:dyDescent="0.25">
      <c r="B43" s="5">
        <v>1</v>
      </c>
      <c r="C43" s="50">
        <v>1.1000000000000001</v>
      </c>
      <c r="D43" s="170" t="s">
        <v>40</v>
      </c>
      <c r="E43" s="14" t="s">
        <v>101</v>
      </c>
      <c r="F43" s="11">
        <v>8</v>
      </c>
      <c r="G43" s="32"/>
      <c r="H43" s="32"/>
      <c r="I43" s="32"/>
      <c r="J43" s="16">
        <f>SUM(G43:I43)</f>
        <v>0</v>
      </c>
      <c r="K43" s="70"/>
      <c r="L43" s="164" t="s">
        <v>24</v>
      </c>
      <c r="M43" s="186"/>
    </row>
    <row r="44" spans="2:13" ht="18.75" x14ac:dyDescent="0.25">
      <c r="B44" s="5">
        <v>1</v>
      </c>
      <c r="C44" s="50">
        <v>1.1000000000000001</v>
      </c>
      <c r="D44" s="170" t="s">
        <v>39</v>
      </c>
      <c r="E44" s="14" t="s">
        <v>101</v>
      </c>
      <c r="F44" s="11">
        <v>8</v>
      </c>
      <c r="G44" s="32"/>
      <c r="H44" s="32"/>
      <c r="I44" s="32"/>
      <c r="J44" s="16">
        <f>SUM(G44:I44)</f>
        <v>0</v>
      </c>
      <c r="K44" s="70"/>
      <c r="L44" s="164">
        <f>F44+J44</f>
        <v>8</v>
      </c>
      <c r="M44" s="186"/>
    </row>
    <row r="45" spans="2:13" ht="18.75" x14ac:dyDescent="0.25">
      <c r="B45" s="5">
        <v>1</v>
      </c>
      <c r="C45" s="50">
        <v>1.1000000000000001</v>
      </c>
      <c r="D45" s="170" t="s">
        <v>72</v>
      </c>
      <c r="E45" s="14" t="s">
        <v>101</v>
      </c>
      <c r="F45" s="11">
        <v>8</v>
      </c>
      <c r="G45" s="32"/>
      <c r="H45" s="33"/>
      <c r="I45" s="33"/>
      <c r="J45" s="16">
        <f>SUM(G45:I45)</f>
        <v>0</v>
      </c>
      <c r="K45" s="70"/>
      <c r="L45" s="164" t="s">
        <v>24</v>
      </c>
      <c r="M45" s="186"/>
    </row>
    <row r="46" spans="2:13" ht="18.75" x14ac:dyDescent="0.25">
      <c r="B46" s="5">
        <v>1</v>
      </c>
      <c r="C46" s="50">
        <v>1.1000000000000001</v>
      </c>
      <c r="D46" s="170" t="s">
        <v>71</v>
      </c>
      <c r="E46" s="14" t="s">
        <v>101</v>
      </c>
      <c r="F46" s="11">
        <v>8</v>
      </c>
      <c r="G46" s="32"/>
      <c r="H46" s="33"/>
      <c r="I46" s="33"/>
      <c r="J46" s="16">
        <f>SUM(G46:I46)</f>
        <v>0</v>
      </c>
      <c r="K46" s="70"/>
      <c r="L46" s="164">
        <f>F46+J46</f>
        <v>8</v>
      </c>
      <c r="M46" s="186"/>
    </row>
    <row r="47" spans="2:13" ht="18" x14ac:dyDescent="0.25">
      <c r="B47" s="179">
        <v>3</v>
      </c>
      <c r="C47" s="215" t="s">
        <v>45</v>
      </c>
      <c r="D47" s="181" t="s">
        <v>46</v>
      </c>
      <c r="E47" s="181" t="s">
        <v>35</v>
      </c>
      <c r="F47" s="183"/>
      <c r="G47" s="182" t="s">
        <v>85</v>
      </c>
      <c r="H47" s="182" t="s">
        <v>86</v>
      </c>
      <c r="I47" s="37"/>
      <c r="J47" s="37" t="s">
        <v>26</v>
      </c>
      <c r="K47" s="37">
        <v>10.9</v>
      </c>
      <c r="L47" s="164" t="s">
        <v>24</v>
      </c>
      <c r="M47" s="186"/>
    </row>
    <row r="48" spans="2:13" ht="18.75" x14ac:dyDescent="0.25">
      <c r="B48" s="5">
        <v>2</v>
      </c>
      <c r="C48" s="50">
        <v>4.0999999999999996</v>
      </c>
      <c r="D48" s="167" t="s">
        <v>3</v>
      </c>
      <c r="E48" s="14" t="s">
        <v>35</v>
      </c>
      <c r="F48" s="11">
        <v>8</v>
      </c>
      <c r="G48" s="16"/>
      <c r="H48" s="15"/>
      <c r="I48" s="15"/>
      <c r="J48" s="16">
        <f>SUM(G48:I48)</f>
        <v>0</v>
      </c>
      <c r="K48" s="70" t="s">
        <v>24</v>
      </c>
      <c r="L48" s="164">
        <f>F48+J48</f>
        <v>8</v>
      </c>
      <c r="M48" s="186">
        <f>SUM(L48:L53)</f>
        <v>16</v>
      </c>
    </row>
    <row r="49" spans="2:13" ht="18.75" x14ac:dyDescent="0.25">
      <c r="B49" s="5">
        <v>2</v>
      </c>
      <c r="C49" s="94">
        <v>4.0999999999999996</v>
      </c>
      <c r="D49" s="168" t="s">
        <v>76</v>
      </c>
      <c r="E49" s="14" t="s">
        <v>35</v>
      </c>
      <c r="F49" s="11">
        <v>8</v>
      </c>
      <c r="G49" s="16"/>
      <c r="H49" s="15"/>
      <c r="I49" s="15"/>
      <c r="J49" s="16">
        <f>SUM(G49:I49)</f>
        <v>0</v>
      </c>
      <c r="K49" s="70" t="s">
        <v>24</v>
      </c>
      <c r="L49" s="164" t="s">
        <v>24</v>
      </c>
      <c r="M49" s="186"/>
    </row>
    <row r="50" spans="2:13" ht="18.75" x14ac:dyDescent="0.25">
      <c r="B50" s="5">
        <v>1</v>
      </c>
      <c r="C50" s="50">
        <v>3.1</v>
      </c>
      <c r="D50" s="167" t="s">
        <v>16</v>
      </c>
      <c r="E50" s="14" t="s">
        <v>35</v>
      </c>
      <c r="F50" s="11">
        <v>8</v>
      </c>
      <c r="G50" s="16"/>
      <c r="H50" s="15"/>
      <c r="I50" s="15"/>
      <c r="J50" s="16">
        <f>SUM(G50:I50)</f>
        <v>0</v>
      </c>
      <c r="K50" s="70" t="s">
        <v>24</v>
      </c>
      <c r="L50" s="164">
        <f>F50+J50</f>
        <v>8</v>
      </c>
      <c r="M50" s="186"/>
    </row>
    <row r="51" spans="2:13" ht="18.75" x14ac:dyDescent="0.25">
      <c r="B51" s="5">
        <v>1</v>
      </c>
      <c r="C51" s="94">
        <v>4.0999999999999996</v>
      </c>
      <c r="D51" s="168" t="s">
        <v>15</v>
      </c>
      <c r="E51" s="14" t="s">
        <v>35</v>
      </c>
      <c r="F51" s="11">
        <v>8</v>
      </c>
      <c r="G51" s="16"/>
      <c r="H51" s="16"/>
      <c r="I51" s="16"/>
      <c r="J51" s="16">
        <f>SUM(G51:I51)</f>
        <v>0</v>
      </c>
      <c r="K51" s="70" t="s">
        <v>24</v>
      </c>
      <c r="L51" s="164" t="s">
        <v>24</v>
      </c>
      <c r="M51" s="186"/>
    </row>
    <row r="52" spans="2:13" ht="18.75" x14ac:dyDescent="0.25">
      <c r="B52" s="5">
        <v>1</v>
      </c>
      <c r="C52" s="50">
        <v>5.0999999999999996</v>
      </c>
      <c r="D52" s="167" t="s">
        <v>113</v>
      </c>
      <c r="E52" s="14" t="s">
        <v>35</v>
      </c>
      <c r="F52" s="11">
        <v>0</v>
      </c>
      <c r="G52" s="16"/>
      <c r="H52" s="15"/>
      <c r="I52" s="15"/>
      <c r="J52" s="16">
        <f>SUM(G52:I52)</f>
        <v>0</v>
      </c>
      <c r="K52" s="70"/>
      <c r="L52" s="164">
        <f>F52+J52</f>
        <v>0</v>
      </c>
      <c r="M52" s="186"/>
    </row>
    <row r="53" spans="2:13" ht="18.75" x14ac:dyDescent="0.25">
      <c r="B53" s="5"/>
      <c r="C53" s="50">
        <v>5</v>
      </c>
      <c r="D53" s="167" t="s">
        <v>114</v>
      </c>
      <c r="E53" s="14" t="s">
        <v>35</v>
      </c>
      <c r="F53" s="11">
        <v>0</v>
      </c>
      <c r="G53" s="16"/>
      <c r="H53" s="15"/>
      <c r="I53" s="15"/>
      <c r="J53" s="16">
        <f>SUM(G53:H53)</f>
        <v>0</v>
      </c>
      <c r="K53" s="70"/>
      <c r="L53" s="164"/>
      <c r="M53" s="186"/>
    </row>
    <row r="54" spans="2:13" ht="18" x14ac:dyDescent="0.25">
      <c r="B54" s="179">
        <v>3</v>
      </c>
      <c r="C54" s="180" t="s">
        <v>45</v>
      </c>
      <c r="D54" s="181" t="s">
        <v>46</v>
      </c>
      <c r="E54" s="181" t="s">
        <v>75</v>
      </c>
      <c r="F54" s="183"/>
      <c r="G54" s="182" t="s">
        <v>85</v>
      </c>
      <c r="H54" s="182" t="s">
        <v>86</v>
      </c>
      <c r="I54" s="37"/>
      <c r="J54" s="37" t="s">
        <v>26</v>
      </c>
      <c r="K54" s="179">
        <v>10.9</v>
      </c>
      <c r="L54" s="164" t="s">
        <v>24</v>
      </c>
      <c r="M54" s="186"/>
    </row>
    <row r="55" spans="2:13" ht="18.75" x14ac:dyDescent="0.25">
      <c r="B55" s="5">
        <v>2</v>
      </c>
      <c r="C55" s="50">
        <v>5.0999999999999996</v>
      </c>
      <c r="D55" s="167" t="s">
        <v>33</v>
      </c>
      <c r="E55" s="14" t="s">
        <v>75</v>
      </c>
      <c r="F55" s="11">
        <v>0</v>
      </c>
      <c r="G55" s="16"/>
      <c r="H55" s="15"/>
      <c r="I55" s="15"/>
      <c r="J55" s="16">
        <f t="shared" ref="J55:J61" si="2">SUM(G55:I55)</f>
        <v>0</v>
      </c>
      <c r="K55" s="70"/>
      <c r="L55" s="164">
        <f>F55+J55</f>
        <v>0</v>
      </c>
      <c r="M55" s="186">
        <f>SUM(L55:L60)</f>
        <v>16</v>
      </c>
    </row>
    <row r="56" spans="2:13" ht="18.75" x14ac:dyDescent="0.25">
      <c r="B56" s="5">
        <v>2</v>
      </c>
      <c r="C56" s="50">
        <v>2.1</v>
      </c>
      <c r="D56" s="167" t="s">
        <v>42</v>
      </c>
      <c r="E56" s="14" t="s">
        <v>75</v>
      </c>
      <c r="F56" s="11">
        <v>8</v>
      </c>
      <c r="G56" s="13"/>
      <c r="H56" s="13"/>
      <c r="I56" s="13"/>
      <c r="J56" s="16">
        <f t="shared" si="2"/>
        <v>0</v>
      </c>
      <c r="K56" s="70"/>
      <c r="L56" s="164" t="s">
        <v>24</v>
      </c>
      <c r="M56" s="186"/>
    </row>
    <row r="57" spans="2:13" ht="18.75" x14ac:dyDescent="0.25">
      <c r="B57" s="5">
        <v>1</v>
      </c>
      <c r="C57" s="50">
        <v>3.1</v>
      </c>
      <c r="D57" s="167" t="s">
        <v>21</v>
      </c>
      <c r="E57" s="14" t="s">
        <v>75</v>
      </c>
      <c r="F57" s="11">
        <v>8</v>
      </c>
      <c r="G57" s="32"/>
      <c r="H57" s="32"/>
      <c r="I57" s="32"/>
      <c r="J57" s="16">
        <f t="shared" si="2"/>
        <v>0</v>
      </c>
      <c r="K57" s="70"/>
      <c r="L57" s="164">
        <f>F57+J57</f>
        <v>8</v>
      </c>
      <c r="M57" s="186"/>
    </row>
    <row r="58" spans="2:13" ht="18.75" x14ac:dyDescent="0.25">
      <c r="B58" s="5">
        <v>1</v>
      </c>
      <c r="C58" s="50">
        <v>3.1</v>
      </c>
      <c r="D58" s="167" t="s">
        <v>10</v>
      </c>
      <c r="E58" s="14" t="s">
        <v>75</v>
      </c>
      <c r="F58" s="11">
        <v>8</v>
      </c>
      <c r="G58" s="16"/>
      <c r="H58" s="15"/>
      <c r="I58" s="15"/>
      <c r="J58" s="16">
        <f t="shared" si="2"/>
        <v>0</v>
      </c>
      <c r="K58" s="70"/>
      <c r="L58" s="164" t="s">
        <v>24</v>
      </c>
      <c r="M58" s="186"/>
    </row>
    <row r="59" spans="2:13" ht="18.75" x14ac:dyDescent="0.25">
      <c r="B59" s="5">
        <v>1</v>
      </c>
      <c r="C59" s="50">
        <v>4.0999999999999996</v>
      </c>
      <c r="D59" s="167" t="s">
        <v>12</v>
      </c>
      <c r="E59" s="14" t="s">
        <v>75</v>
      </c>
      <c r="F59" s="11">
        <v>8</v>
      </c>
      <c r="G59" s="16"/>
      <c r="H59" s="15"/>
      <c r="I59" s="15"/>
      <c r="J59" s="16">
        <f t="shared" si="2"/>
        <v>0</v>
      </c>
      <c r="K59" s="70"/>
      <c r="L59" s="164">
        <f>F59+J59</f>
        <v>8</v>
      </c>
      <c r="M59" s="186"/>
    </row>
    <row r="60" spans="2:13" ht="18.75" x14ac:dyDescent="0.25">
      <c r="B60" s="5">
        <v>1</v>
      </c>
      <c r="C60" s="50">
        <v>4.0999999999999996</v>
      </c>
      <c r="D60" s="167" t="s">
        <v>13</v>
      </c>
      <c r="E60" s="14" t="s">
        <v>75</v>
      </c>
      <c r="F60" s="11">
        <v>8</v>
      </c>
      <c r="G60" s="16"/>
      <c r="H60" s="15"/>
      <c r="I60" s="15"/>
      <c r="J60" s="16">
        <f t="shared" si="2"/>
        <v>0</v>
      </c>
      <c r="K60" s="70"/>
      <c r="L60" s="164" t="s">
        <v>24</v>
      </c>
      <c r="M60" s="186"/>
    </row>
    <row r="61" spans="2:13" ht="18.75" x14ac:dyDescent="0.25">
      <c r="B61" s="5">
        <v>0</v>
      </c>
      <c r="C61" s="50">
        <v>3.1</v>
      </c>
      <c r="D61" s="170" t="s">
        <v>128</v>
      </c>
      <c r="E61" s="14" t="s">
        <v>138</v>
      </c>
      <c r="F61" s="11">
        <v>8</v>
      </c>
      <c r="G61" s="16"/>
      <c r="H61" s="15"/>
      <c r="I61" s="15"/>
      <c r="J61" s="16">
        <f t="shared" si="2"/>
        <v>0</v>
      </c>
      <c r="K61" s="70"/>
      <c r="L61" s="164" t="s">
        <v>24</v>
      </c>
      <c r="M61" s="186"/>
    </row>
    <row r="62" spans="2:13" ht="18" x14ac:dyDescent="0.25">
      <c r="B62" s="179">
        <v>3</v>
      </c>
      <c r="C62" s="180" t="s">
        <v>45</v>
      </c>
      <c r="D62" s="181" t="s">
        <v>46</v>
      </c>
      <c r="E62" s="181" t="s">
        <v>110</v>
      </c>
      <c r="F62" s="183"/>
      <c r="G62" s="182" t="s">
        <v>85</v>
      </c>
      <c r="H62" s="182" t="s">
        <v>86</v>
      </c>
      <c r="I62" s="37"/>
      <c r="J62" s="37" t="s">
        <v>26</v>
      </c>
      <c r="K62" s="179">
        <v>10.9</v>
      </c>
      <c r="L62" s="164" t="s">
        <v>24</v>
      </c>
      <c r="M62" s="186"/>
    </row>
    <row r="63" spans="2:13" ht="18.75" x14ac:dyDescent="0.25">
      <c r="B63" s="5">
        <v>2</v>
      </c>
      <c r="C63" s="50">
        <v>5.0999999999999996</v>
      </c>
      <c r="D63" s="167" t="s">
        <v>2</v>
      </c>
      <c r="E63" s="14" t="s">
        <v>110</v>
      </c>
      <c r="F63" s="11">
        <v>0</v>
      </c>
      <c r="G63" s="13"/>
      <c r="H63" s="13"/>
      <c r="I63" s="13"/>
      <c r="J63" s="16">
        <f t="shared" ref="J63:J68" si="3">SUM(G63:I63)</f>
        <v>0</v>
      </c>
      <c r="K63" s="70"/>
      <c r="L63" s="164">
        <f t="shared" ref="L63:L68" si="4">F63+J63</f>
        <v>0</v>
      </c>
      <c r="M63" s="186">
        <f>SUM(L63:L68)</f>
        <v>13</v>
      </c>
    </row>
    <row r="64" spans="2:13" ht="18.75" x14ac:dyDescent="0.25">
      <c r="B64" s="5">
        <v>2</v>
      </c>
      <c r="C64" s="50">
        <v>5.0999999999999996</v>
      </c>
      <c r="D64" s="167" t="s">
        <v>41</v>
      </c>
      <c r="E64" s="14" t="s">
        <v>110</v>
      </c>
      <c r="F64" s="11">
        <v>0</v>
      </c>
      <c r="G64" s="13"/>
      <c r="H64" s="13"/>
      <c r="I64" s="13"/>
      <c r="J64" s="16">
        <f t="shared" si="3"/>
        <v>0</v>
      </c>
      <c r="K64" s="70"/>
      <c r="L64" s="164">
        <f t="shared" si="4"/>
        <v>0</v>
      </c>
      <c r="M64" s="186"/>
    </row>
    <row r="65" spans="2:13" ht="18.75" x14ac:dyDescent="0.25">
      <c r="B65" s="5">
        <v>1</v>
      </c>
      <c r="C65" s="50">
        <v>6.1</v>
      </c>
      <c r="D65" s="167" t="s">
        <v>108</v>
      </c>
      <c r="E65" s="14" t="s">
        <v>110</v>
      </c>
      <c r="F65" s="11">
        <v>5</v>
      </c>
      <c r="G65" s="13"/>
      <c r="H65" s="13"/>
      <c r="I65" s="13"/>
      <c r="J65" s="16">
        <f t="shared" si="3"/>
        <v>0</v>
      </c>
      <c r="K65" s="70"/>
      <c r="L65" s="164">
        <f t="shared" si="4"/>
        <v>5</v>
      </c>
      <c r="M65" s="186"/>
    </row>
    <row r="66" spans="2:13" ht="18.75" x14ac:dyDescent="0.25">
      <c r="B66" s="5">
        <v>1</v>
      </c>
      <c r="C66" s="50">
        <v>6.1</v>
      </c>
      <c r="D66" s="167" t="s">
        <v>130</v>
      </c>
      <c r="E66" s="14" t="s">
        <v>110</v>
      </c>
      <c r="F66" s="11">
        <v>5</v>
      </c>
      <c r="G66" s="16"/>
      <c r="H66" s="15"/>
      <c r="I66" s="15"/>
      <c r="J66" s="16">
        <f t="shared" si="3"/>
        <v>0</v>
      </c>
      <c r="K66" s="70"/>
      <c r="L66" s="164" t="s">
        <v>24</v>
      </c>
      <c r="M66" s="186"/>
    </row>
    <row r="67" spans="2:13" ht="18.75" x14ac:dyDescent="0.25">
      <c r="B67" s="5">
        <v>1</v>
      </c>
      <c r="C67" s="50">
        <v>1.1000000000000001</v>
      </c>
      <c r="D67" s="170" t="s">
        <v>129</v>
      </c>
      <c r="E67" s="14" t="s">
        <v>110</v>
      </c>
      <c r="F67" s="11">
        <v>8</v>
      </c>
      <c r="G67" s="32"/>
      <c r="H67" s="32"/>
      <c r="I67" s="32"/>
      <c r="J67" s="16">
        <f t="shared" si="3"/>
        <v>0</v>
      </c>
      <c r="K67" s="70"/>
      <c r="L67" s="164" t="s">
        <v>24</v>
      </c>
      <c r="M67" s="186" t="s">
        <v>24</v>
      </c>
    </row>
    <row r="68" spans="2:13" ht="18.75" x14ac:dyDescent="0.25">
      <c r="B68" s="5">
        <v>1</v>
      </c>
      <c r="C68" s="50">
        <v>1.1000000000000001</v>
      </c>
      <c r="D68" s="167" t="s">
        <v>142</v>
      </c>
      <c r="E68" s="14" t="s">
        <v>110</v>
      </c>
      <c r="F68" s="11">
        <v>8</v>
      </c>
      <c r="G68" s="32"/>
      <c r="H68" s="32"/>
      <c r="I68" s="32"/>
      <c r="J68" s="16">
        <f t="shared" si="3"/>
        <v>0</v>
      </c>
      <c r="K68" s="70"/>
      <c r="L68" s="164">
        <f t="shared" si="4"/>
        <v>8</v>
      </c>
      <c r="M68" s="186"/>
    </row>
    <row r="69" spans="2:13" ht="18" x14ac:dyDescent="0.25">
      <c r="B69" s="179">
        <v>3</v>
      </c>
      <c r="C69" s="180" t="s">
        <v>45</v>
      </c>
      <c r="D69" s="181" t="s">
        <v>46</v>
      </c>
      <c r="E69" s="181" t="s">
        <v>137</v>
      </c>
      <c r="F69" s="183"/>
      <c r="G69" s="182" t="s">
        <v>85</v>
      </c>
      <c r="H69" s="182" t="s">
        <v>86</v>
      </c>
      <c r="I69" s="37"/>
      <c r="J69" s="37" t="s">
        <v>26</v>
      </c>
      <c r="K69" s="179">
        <v>10.9</v>
      </c>
      <c r="L69" s="164" t="s">
        <v>24</v>
      </c>
      <c r="M69" s="186"/>
    </row>
    <row r="70" spans="2:13" ht="18.75" x14ac:dyDescent="0.25">
      <c r="B70" s="5">
        <v>1</v>
      </c>
      <c r="C70" s="50">
        <v>3.1</v>
      </c>
      <c r="D70" s="170" t="s">
        <v>134</v>
      </c>
      <c r="E70" s="14" t="s">
        <v>137</v>
      </c>
      <c r="F70" s="11">
        <v>8</v>
      </c>
      <c r="G70" s="32"/>
      <c r="H70" s="32"/>
      <c r="I70" s="32"/>
      <c r="J70" s="16">
        <f>SUM(G70:I70)</f>
        <v>0</v>
      </c>
      <c r="K70" s="70"/>
      <c r="L70" s="164" t="s">
        <v>24</v>
      </c>
      <c r="M70" s="186">
        <f>SUM(L70:L73)</f>
        <v>8</v>
      </c>
    </row>
    <row r="71" spans="2:13" ht="18.75" x14ac:dyDescent="0.25">
      <c r="B71" s="5">
        <v>1</v>
      </c>
      <c r="C71" s="50">
        <v>3.1</v>
      </c>
      <c r="D71" s="170" t="s">
        <v>135</v>
      </c>
      <c r="E71" s="14" t="s">
        <v>137</v>
      </c>
      <c r="F71" s="11">
        <v>8</v>
      </c>
      <c r="G71" s="32"/>
      <c r="H71" s="32"/>
      <c r="I71" s="32"/>
      <c r="J71" s="16">
        <f>SUM(G71:I71)</f>
        <v>0</v>
      </c>
      <c r="K71" s="70"/>
      <c r="L71" s="164" t="s">
        <v>24</v>
      </c>
      <c r="M71" s="186"/>
    </row>
    <row r="72" spans="2:13" ht="18.75" x14ac:dyDescent="0.25">
      <c r="B72" s="5">
        <v>1</v>
      </c>
      <c r="C72" s="50">
        <v>3.1</v>
      </c>
      <c r="D72" s="170" t="s">
        <v>136</v>
      </c>
      <c r="E72" s="14" t="s">
        <v>137</v>
      </c>
      <c r="F72" s="11">
        <v>8</v>
      </c>
      <c r="G72" s="32"/>
      <c r="H72" s="32"/>
      <c r="I72" s="32"/>
      <c r="J72" s="16">
        <f>SUM(G72:I72)</f>
        <v>0</v>
      </c>
      <c r="K72" s="70"/>
      <c r="L72" s="164">
        <f>F72+J72</f>
        <v>8</v>
      </c>
      <c r="M72" s="186"/>
    </row>
    <row r="73" spans="2:13" ht="18.75" x14ac:dyDescent="0.25">
      <c r="B73" s="5"/>
      <c r="C73" s="50"/>
      <c r="D73" s="167"/>
      <c r="E73" s="14"/>
      <c r="F73" s="11"/>
      <c r="G73" s="13"/>
      <c r="H73" s="13"/>
      <c r="I73" s="13"/>
      <c r="J73" s="16"/>
      <c r="K73" s="70"/>
      <c r="L73" s="164">
        <f>F73+J73</f>
        <v>0</v>
      </c>
      <c r="M73" s="186"/>
    </row>
    <row r="74" spans="2:13" ht="18" x14ac:dyDescent="0.25">
      <c r="B74" s="179">
        <v>3</v>
      </c>
      <c r="C74" s="180" t="s">
        <v>45</v>
      </c>
      <c r="D74" s="181" t="s">
        <v>46</v>
      </c>
      <c r="E74" s="181" t="s">
        <v>157</v>
      </c>
      <c r="F74" s="183"/>
      <c r="G74" s="182" t="s">
        <v>85</v>
      </c>
      <c r="H74" s="182" t="s">
        <v>86</v>
      </c>
      <c r="I74" s="37"/>
      <c r="J74" s="37" t="s">
        <v>26</v>
      </c>
      <c r="K74" s="179">
        <v>10.9</v>
      </c>
      <c r="L74" s="164" t="s">
        <v>146</v>
      </c>
      <c r="M74" s="186"/>
    </row>
    <row r="75" spans="2:13" ht="18.75" x14ac:dyDescent="0.25">
      <c r="B75" s="5">
        <v>2</v>
      </c>
      <c r="C75" s="50">
        <v>1.1000000000000001</v>
      </c>
      <c r="D75" s="167" t="s">
        <v>140</v>
      </c>
      <c r="E75" s="14" t="s">
        <v>112</v>
      </c>
      <c r="F75" s="11">
        <v>8</v>
      </c>
      <c r="G75" s="13"/>
      <c r="H75" s="13"/>
      <c r="I75" s="13"/>
      <c r="J75" s="16">
        <f>SUM(G75:I75)</f>
        <v>0</v>
      </c>
      <c r="K75" s="70"/>
      <c r="L75" s="164" t="s">
        <v>146</v>
      </c>
      <c r="M75" s="186">
        <f>SUM(L75:L79)</f>
        <v>16</v>
      </c>
    </row>
    <row r="76" spans="2:13" ht="18.75" x14ac:dyDescent="0.25">
      <c r="B76" s="5">
        <v>2</v>
      </c>
      <c r="C76" s="50">
        <v>1.1000000000000001</v>
      </c>
      <c r="D76" s="171" t="s">
        <v>141</v>
      </c>
      <c r="E76" s="14" t="s">
        <v>112</v>
      </c>
      <c r="F76" s="11">
        <v>8</v>
      </c>
      <c r="G76" s="16"/>
      <c r="H76" s="15"/>
      <c r="I76" s="15"/>
      <c r="J76" s="16">
        <f>SUM(G76:I76)</f>
        <v>0</v>
      </c>
      <c r="K76" s="70"/>
      <c r="L76" s="164" t="s">
        <v>146</v>
      </c>
      <c r="M76" s="186"/>
    </row>
    <row r="77" spans="2:13" ht="18.75" x14ac:dyDescent="0.25">
      <c r="B77" s="5">
        <v>2</v>
      </c>
      <c r="C77" s="50">
        <v>1.1000000000000001</v>
      </c>
      <c r="D77" s="167" t="s">
        <v>109</v>
      </c>
      <c r="E77" s="14" t="s">
        <v>112</v>
      </c>
      <c r="F77" s="11">
        <v>5</v>
      </c>
      <c r="G77" s="13"/>
      <c r="H77" s="13"/>
      <c r="I77" s="13"/>
      <c r="J77" s="16">
        <f>SUM(G77:I77)</f>
        <v>0</v>
      </c>
      <c r="K77" s="70"/>
      <c r="L77" s="164" t="s">
        <v>146</v>
      </c>
      <c r="M77" s="186"/>
    </row>
    <row r="78" spans="2:13" ht="18.75" x14ac:dyDescent="0.25">
      <c r="B78" s="5">
        <v>2</v>
      </c>
      <c r="C78" s="50">
        <v>1.1000000000000001</v>
      </c>
      <c r="D78" s="167" t="s">
        <v>38</v>
      </c>
      <c r="E78" s="14" t="s">
        <v>112</v>
      </c>
      <c r="F78" s="11">
        <v>8</v>
      </c>
      <c r="G78" s="13"/>
      <c r="H78" s="13"/>
      <c r="I78" s="13"/>
      <c r="J78" s="16">
        <f>SUM(G78:I78)</f>
        <v>0</v>
      </c>
      <c r="K78" s="70"/>
      <c r="L78" s="164">
        <f>F78+J78</f>
        <v>8</v>
      </c>
      <c r="M78" s="186"/>
    </row>
    <row r="79" spans="2:13" ht="18.75" x14ac:dyDescent="0.25">
      <c r="B79" s="5">
        <v>1</v>
      </c>
      <c r="C79" s="50">
        <v>1.1000000000000001</v>
      </c>
      <c r="D79" s="170" t="s">
        <v>132</v>
      </c>
      <c r="E79" s="14" t="s">
        <v>112</v>
      </c>
      <c r="F79" s="11">
        <v>8</v>
      </c>
      <c r="G79" s="32"/>
      <c r="H79" s="32"/>
      <c r="I79" s="32"/>
      <c r="J79" s="16">
        <f>SUM(G79:I79)</f>
        <v>0</v>
      </c>
      <c r="K79" s="70"/>
      <c r="L79" s="164">
        <f>F79+J79</f>
        <v>8</v>
      </c>
      <c r="M79" s="186"/>
    </row>
    <row r="80" spans="2:13" ht="18" x14ac:dyDescent="0.25">
      <c r="B80" s="179">
        <v>3</v>
      </c>
      <c r="C80" s="180" t="s">
        <v>45</v>
      </c>
      <c r="D80" s="181" t="s">
        <v>46</v>
      </c>
      <c r="E80" s="181" t="s">
        <v>83</v>
      </c>
      <c r="F80" s="183"/>
      <c r="G80" s="182" t="s">
        <v>85</v>
      </c>
      <c r="H80" s="182" t="s">
        <v>86</v>
      </c>
      <c r="I80" s="37"/>
      <c r="J80" s="37" t="s">
        <v>26</v>
      </c>
      <c r="K80" s="179">
        <v>10.9</v>
      </c>
      <c r="L80" s="164"/>
      <c r="M80" s="186"/>
    </row>
    <row r="81" spans="2:13" ht="18.75" x14ac:dyDescent="0.25">
      <c r="B81" s="5">
        <v>1</v>
      </c>
      <c r="C81" s="94">
        <v>4.0999999999999996</v>
      </c>
      <c r="D81" s="168" t="s">
        <v>131</v>
      </c>
      <c r="E81" s="14" t="s">
        <v>83</v>
      </c>
      <c r="F81" s="11">
        <v>8</v>
      </c>
      <c r="G81" s="16"/>
      <c r="H81" s="15"/>
      <c r="I81" s="15"/>
      <c r="J81" s="16">
        <f t="shared" ref="J81:J87" si="5">SUM(G81:I81)</f>
        <v>0</v>
      </c>
      <c r="K81" s="70"/>
      <c r="L81" s="164"/>
      <c r="M81" s="186"/>
    </row>
    <row r="82" spans="2:13" ht="18.75" x14ac:dyDescent="0.25">
      <c r="B82" s="5">
        <v>1</v>
      </c>
      <c r="C82" s="51">
        <v>5.0999999999999996</v>
      </c>
      <c r="D82" s="170"/>
      <c r="E82" s="14" t="s">
        <v>83</v>
      </c>
      <c r="F82" s="11">
        <v>0</v>
      </c>
      <c r="G82" s="32"/>
      <c r="H82" s="32"/>
      <c r="I82" s="32"/>
      <c r="J82" s="16">
        <f t="shared" si="5"/>
        <v>0</v>
      </c>
      <c r="K82" s="70"/>
      <c r="L82" s="164"/>
      <c r="M82" s="186"/>
    </row>
    <row r="83" spans="2:13" ht="18.75" x14ac:dyDescent="0.25">
      <c r="B83" s="5">
        <v>2</v>
      </c>
      <c r="C83" s="50">
        <v>3.1</v>
      </c>
      <c r="D83" s="172"/>
      <c r="E83" s="14" t="s">
        <v>83</v>
      </c>
      <c r="F83" s="11">
        <v>0</v>
      </c>
      <c r="G83" s="32"/>
      <c r="H83" s="32"/>
      <c r="I83" s="32"/>
      <c r="J83" s="16">
        <f t="shared" si="5"/>
        <v>0</v>
      </c>
      <c r="K83" s="70" t="s">
        <v>24</v>
      </c>
      <c r="L83" s="164"/>
      <c r="M83" s="186"/>
    </row>
    <row r="84" spans="2:13" ht="18.75" x14ac:dyDescent="0.25">
      <c r="B84" s="5">
        <v>1</v>
      </c>
      <c r="C84" s="51">
        <v>4.0999999999999996</v>
      </c>
      <c r="D84" s="170" t="s">
        <v>127</v>
      </c>
      <c r="E84" s="14" t="s">
        <v>83</v>
      </c>
      <c r="F84" s="11"/>
      <c r="G84" s="13"/>
      <c r="H84" s="13"/>
      <c r="I84" s="13"/>
      <c r="J84" s="16">
        <f t="shared" si="5"/>
        <v>0</v>
      </c>
      <c r="K84" s="70"/>
      <c r="L84" s="164"/>
      <c r="M84" s="186"/>
    </row>
    <row r="85" spans="2:13" ht="18.75" x14ac:dyDescent="0.25">
      <c r="B85" s="5">
        <v>1</v>
      </c>
      <c r="C85" s="50">
        <v>1.1000000000000001</v>
      </c>
      <c r="D85" s="170" t="s">
        <v>133</v>
      </c>
      <c r="E85" s="14" t="s">
        <v>101</v>
      </c>
      <c r="F85" s="11"/>
      <c r="G85" s="32"/>
      <c r="H85" s="32"/>
      <c r="I85" s="32"/>
      <c r="J85" s="16">
        <f t="shared" si="5"/>
        <v>0</v>
      </c>
      <c r="K85" s="70"/>
      <c r="L85" s="1"/>
      <c r="M85" s="186"/>
    </row>
    <row r="86" spans="2:13" ht="18.75" x14ac:dyDescent="0.25">
      <c r="B86" s="5">
        <v>1</v>
      </c>
      <c r="C86" s="50">
        <v>3.1</v>
      </c>
      <c r="D86" s="170" t="s">
        <v>2</v>
      </c>
      <c r="E86" s="14" t="s">
        <v>83</v>
      </c>
      <c r="F86" s="11">
        <v>8</v>
      </c>
      <c r="G86" s="32"/>
      <c r="H86" s="32"/>
      <c r="I86" s="32"/>
      <c r="J86" s="16">
        <f t="shared" si="5"/>
        <v>0</v>
      </c>
      <c r="K86" s="70"/>
      <c r="L86" s="231"/>
      <c r="M86" s="186"/>
    </row>
    <row r="87" spans="2:13" ht="18" x14ac:dyDescent="0.25">
      <c r="B87" s="5">
        <v>1</v>
      </c>
      <c r="C87" s="50">
        <v>3.1</v>
      </c>
      <c r="D87" s="14"/>
      <c r="E87" s="14"/>
      <c r="F87" s="11"/>
      <c r="G87" s="32"/>
      <c r="H87" s="32"/>
      <c r="I87" s="32"/>
      <c r="J87" s="16">
        <f t="shared" si="5"/>
        <v>0</v>
      </c>
      <c r="K87" s="70"/>
      <c r="L87" s="231"/>
      <c r="M87" s="186"/>
    </row>
    <row r="88" spans="2:13" ht="18" x14ac:dyDescent="0.25">
      <c r="B88" s="5">
        <v>1</v>
      </c>
      <c r="C88" s="50">
        <v>3.1</v>
      </c>
      <c r="D88" s="14"/>
      <c r="E88" s="14"/>
      <c r="F88" s="11"/>
      <c r="G88" s="32"/>
      <c r="H88" s="32"/>
      <c r="I88" s="32"/>
      <c r="J88" s="16">
        <f>SUM(G88:I88)</f>
        <v>0</v>
      </c>
      <c r="K88" s="70"/>
      <c r="L88" s="231"/>
      <c r="M88" s="186"/>
    </row>
    <row r="89" spans="2:13" ht="15.75" x14ac:dyDescent="0.2">
      <c r="B89" s="5">
        <v>1</v>
      </c>
      <c r="C89" s="50">
        <v>3.1</v>
      </c>
      <c r="D89" s="205"/>
      <c r="E89" s="14"/>
      <c r="F89" s="11"/>
      <c r="G89" s="32"/>
      <c r="H89" s="32"/>
      <c r="I89" s="32"/>
      <c r="J89" s="16">
        <f>SUM(G89:I89)</f>
        <v>0</v>
      </c>
      <c r="K89" s="36"/>
    </row>
    <row r="90" spans="2:13" ht="15.75" x14ac:dyDescent="0.2">
      <c r="B90" s="5">
        <v>1</v>
      </c>
      <c r="C90" s="50">
        <v>3.1</v>
      </c>
      <c r="D90" s="14"/>
      <c r="E90" s="14"/>
      <c r="F90" s="11"/>
      <c r="G90" s="32"/>
      <c r="H90" s="32"/>
      <c r="I90" s="32"/>
      <c r="J90" s="16">
        <f>SUM(G90:I90)</f>
        <v>0</v>
      </c>
      <c r="K90" s="36"/>
    </row>
    <row r="91" spans="2:13" ht="15.75" x14ac:dyDescent="0.2">
      <c r="B91" s="5">
        <v>1</v>
      </c>
      <c r="C91" s="50">
        <v>3.1</v>
      </c>
      <c r="D91" s="14"/>
      <c r="E91" s="14"/>
      <c r="F91" s="11"/>
      <c r="G91" s="32"/>
      <c r="H91" s="32"/>
      <c r="I91" s="32"/>
      <c r="J91" s="16">
        <f>SUM(G91:I91)</f>
        <v>0</v>
      </c>
      <c r="K91" s="36"/>
    </row>
    <row r="92" spans="2:13" ht="15.75" x14ac:dyDescent="0.2">
      <c r="B92" s="5">
        <v>1</v>
      </c>
      <c r="C92" s="50">
        <v>3.1</v>
      </c>
      <c r="D92" s="14"/>
      <c r="E92" s="14"/>
      <c r="F92" s="11"/>
      <c r="G92" s="32"/>
      <c r="H92" s="32"/>
      <c r="I92" s="32"/>
      <c r="J92" s="16">
        <f>SUM(G92:I92)</f>
        <v>0</v>
      </c>
      <c r="K92" s="36"/>
    </row>
    <row r="93" spans="2:13" ht="16.5" x14ac:dyDescent="0.25">
      <c r="B93" s="61" t="s">
        <v>87</v>
      </c>
      <c r="C93" s="52">
        <v>1</v>
      </c>
      <c r="D93" s="191" t="s">
        <v>107</v>
      </c>
      <c r="E93" s="25" t="s">
        <v>44</v>
      </c>
      <c r="F93" s="18"/>
      <c r="G93" s="58" t="s">
        <v>85</v>
      </c>
      <c r="H93" s="58" t="s">
        <v>86</v>
      </c>
      <c r="I93" s="58"/>
      <c r="J93" s="194" t="s">
        <v>26</v>
      </c>
      <c r="K93" s="35" t="s">
        <v>32</v>
      </c>
      <c r="L93" s="123"/>
    </row>
    <row r="94" spans="2:13" ht="16.5" x14ac:dyDescent="0.25">
      <c r="B94" s="61" t="s">
        <v>87</v>
      </c>
      <c r="C94" s="52">
        <v>2</v>
      </c>
      <c r="D94" s="191" t="s">
        <v>77</v>
      </c>
      <c r="E94" s="25" t="s">
        <v>44</v>
      </c>
      <c r="F94" s="18"/>
      <c r="G94" s="58" t="s">
        <v>85</v>
      </c>
      <c r="H94" s="58" t="s">
        <v>86</v>
      </c>
      <c r="I94" s="58"/>
      <c r="J94" s="194" t="s">
        <v>26</v>
      </c>
      <c r="K94" s="35" t="s">
        <v>32</v>
      </c>
      <c r="L94" s="123"/>
    </row>
    <row r="95" spans="2:13" ht="16.5" x14ac:dyDescent="0.25">
      <c r="B95" s="61" t="s">
        <v>87</v>
      </c>
      <c r="C95" s="52">
        <v>3</v>
      </c>
      <c r="D95" s="192" t="s">
        <v>79</v>
      </c>
      <c r="E95" s="25" t="s">
        <v>44</v>
      </c>
      <c r="F95" s="18"/>
      <c r="G95" s="58" t="s">
        <v>85</v>
      </c>
      <c r="H95" s="58" t="s">
        <v>86</v>
      </c>
      <c r="I95" s="58"/>
      <c r="J95" s="194" t="s">
        <v>26</v>
      </c>
      <c r="K95" s="35" t="s">
        <v>32</v>
      </c>
      <c r="L95" s="123"/>
    </row>
    <row r="96" spans="2:13" ht="33" x14ac:dyDescent="0.25">
      <c r="B96" s="61" t="s">
        <v>87</v>
      </c>
      <c r="C96" s="52">
        <v>4</v>
      </c>
      <c r="D96" s="191" t="s">
        <v>105</v>
      </c>
      <c r="E96" s="25" t="s">
        <v>44</v>
      </c>
      <c r="F96" s="18"/>
      <c r="G96" s="58" t="s">
        <v>85</v>
      </c>
      <c r="H96" s="58" t="s">
        <v>86</v>
      </c>
      <c r="I96" s="58"/>
      <c r="J96" s="194" t="s">
        <v>26</v>
      </c>
      <c r="K96" s="35" t="s">
        <v>32</v>
      </c>
      <c r="L96" s="123"/>
    </row>
    <row r="97" spans="2:12" ht="16.5" x14ac:dyDescent="0.25">
      <c r="B97" s="61" t="s">
        <v>87</v>
      </c>
      <c r="C97" s="54">
        <v>5</v>
      </c>
      <c r="D97" s="193" t="s">
        <v>106</v>
      </c>
      <c r="E97" s="25" t="s">
        <v>44</v>
      </c>
      <c r="F97" s="18"/>
      <c r="G97" s="58" t="s">
        <v>85</v>
      </c>
      <c r="H97" s="58" t="s">
        <v>86</v>
      </c>
      <c r="I97" s="58"/>
      <c r="J97" s="194" t="s">
        <v>26</v>
      </c>
      <c r="K97" s="35" t="s">
        <v>32</v>
      </c>
      <c r="L97" s="123"/>
    </row>
    <row r="98" spans="2:12" ht="16.5" x14ac:dyDescent="0.25">
      <c r="B98" s="61" t="s">
        <v>87</v>
      </c>
      <c r="C98" s="53">
        <v>6</v>
      </c>
      <c r="D98" s="192" t="s">
        <v>84</v>
      </c>
      <c r="E98" s="25" t="s">
        <v>44</v>
      </c>
      <c r="F98" s="18"/>
      <c r="G98" s="58" t="s">
        <v>85</v>
      </c>
      <c r="H98" s="58" t="s">
        <v>86</v>
      </c>
      <c r="I98" s="58"/>
      <c r="J98" s="194" t="s">
        <v>26</v>
      </c>
      <c r="K98" s="35" t="s">
        <v>32</v>
      </c>
      <c r="L98" s="123"/>
    </row>
    <row r="102" spans="2:12" ht="18.75" x14ac:dyDescent="0.2">
      <c r="B102" s="62"/>
      <c r="C102" s="63"/>
      <c r="D102" s="165" t="s">
        <v>154</v>
      </c>
      <c r="E102" s="68"/>
      <c r="F102" s="65"/>
      <c r="G102" s="66"/>
      <c r="H102" s="67"/>
      <c r="I102" s="67"/>
      <c r="J102" s="175"/>
      <c r="K102" s="69"/>
    </row>
    <row r="103" spans="2:12" ht="15.75" x14ac:dyDescent="0.2">
      <c r="B103" s="78"/>
      <c r="C103" s="218" t="s">
        <v>83</v>
      </c>
      <c r="D103" s="82" t="s">
        <v>155</v>
      </c>
      <c r="E103" s="81"/>
      <c r="F103" s="176" t="s">
        <v>153</v>
      </c>
      <c r="G103" s="82"/>
      <c r="H103" s="83"/>
      <c r="I103" s="83"/>
      <c r="J103" s="83"/>
      <c r="K103" s="85"/>
    </row>
    <row r="104" spans="2:12" ht="33.75" x14ac:dyDescent="0.2">
      <c r="B104" s="71" t="s">
        <v>48</v>
      </c>
      <c r="C104" s="72" t="s">
        <v>43</v>
      </c>
      <c r="D104" s="73" t="s">
        <v>0</v>
      </c>
      <c r="E104" s="73" t="s">
        <v>1</v>
      </c>
      <c r="F104" s="178" t="s">
        <v>47</v>
      </c>
      <c r="G104" s="75"/>
      <c r="H104" s="76"/>
      <c r="I104" s="76"/>
      <c r="J104" s="77"/>
      <c r="K104" s="77"/>
    </row>
    <row r="105" spans="2:12" ht="16.5" x14ac:dyDescent="0.2">
      <c r="B105" s="61" t="s">
        <v>87</v>
      </c>
      <c r="C105" s="52">
        <v>1</v>
      </c>
      <c r="D105" s="191" t="s">
        <v>107</v>
      </c>
      <c r="E105" s="25" t="s">
        <v>44</v>
      </c>
      <c r="F105" s="18"/>
      <c r="G105" s="58" t="s">
        <v>85</v>
      </c>
      <c r="H105" s="58" t="s">
        <v>86</v>
      </c>
      <c r="I105" s="58"/>
      <c r="J105" s="194" t="s">
        <v>26</v>
      </c>
      <c r="K105" s="35" t="s">
        <v>32</v>
      </c>
    </row>
    <row r="106" spans="2:12" ht="18.75" x14ac:dyDescent="0.2">
      <c r="B106" s="5">
        <v>1</v>
      </c>
      <c r="C106" s="50">
        <v>1.1000000000000001</v>
      </c>
      <c r="D106" s="233" t="s">
        <v>39</v>
      </c>
      <c r="E106" s="234" t="s">
        <v>101</v>
      </c>
      <c r="F106" s="235">
        <v>8</v>
      </c>
      <c r="G106" s="236"/>
      <c r="H106" s="236"/>
      <c r="I106" s="236"/>
      <c r="J106" s="207">
        <f t="shared" ref="J106:J118" si="6">SUM(G106:I106)</f>
        <v>0</v>
      </c>
      <c r="K106" s="36">
        <v>30</v>
      </c>
    </row>
    <row r="107" spans="2:12" ht="18.75" x14ac:dyDescent="0.2">
      <c r="B107" s="5">
        <v>1</v>
      </c>
      <c r="C107" s="50">
        <v>1.1000000000000001</v>
      </c>
      <c r="D107" s="233" t="s">
        <v>71</v>
      </c>
      <c r="E107" s="234" t="s">
        <v>101</v>
      </c>
      <c r="F107" s="235">
        <v>8</v>
      </c>
      <c r="G107" s="236"/>
      <c r="H107" s="237"/>
      <c r="I107" s="237"/>
      <c r="J107" s="207">
        <f t="shared" si="6"/>
        <v>0</v>
      </c>
      <c r="K107" s="36">
        <v>26</v>
      </c>
    </row>
    <row r="108" spans="2:12" ht="21" customHeight="1" x14ac:dyDescent="0.2">
      <c r="B108" s="5">
        <v>0</v>
      </c>
      <c r="C108" s="50">
        <v>1.1000000000000001</v>
      </c>
      <c r="D108" s="238" t="s">
        <v>142</v>
      </c>
      <c r="E108" s="234" t="s">
        <v>110</v>
      </c>
      <c r="F108" s="235">
        <v>8</v>
      </c>
      <c r="G108" s="236"/>
      <c r="H108" s="236"/>
      <c r="I108" s="236"/>
      <c r="J108" s="207">
        <f t="shared" si="6"/>
        <v>0</v>
      </c>
      <c r="K108" s="36">
        <v>23</v>
      </c>
    </row>
    <row r="109" spans="2:12" ht="18.75" x14ac:dyDescent="0.2">
      <c r="B109" s="5">
        <v>1</v>
      </c>
      <c r="C109" s="50">
        <v>1.1000000000000001</v>
      </c>
      <c r="D109" s="233" t="s">
        <v>132</v>
      </c>
      <c r="E109" s="234" t="s">
        <v>112</v>
      </c>
      <c r="F109" s="235">
        <v>8</v>
      </c>
      <c r="G109" s="236"/>
      <c r="H109" s="236"/>
      <c r="I109" s="236"/>
      <c r="J109" s="207">
        <f t="shared" si="6"/>
        <v>0</v>
      </c>
      <c r="K109" s="36">
        <v>21</v>
      </c>
    </row>
    <row r="110" spans="2:12" ht="18.75" x14ac:dyDescent="0.2">
      <c r="B110" s="5">
        <v>1</v>
      </c>
      <c r="C110" s="50">
        <v>1.1000000000000001</v>
      </c>
      <c r="D110" s="233" t="s">
        <v>111</v>
      </c>
      <c r="E110" s="234" t="s">
        <v>101</v>
      </c>
      <c r="F110" s="235">
        <v>8</v>
      </c>
      <c r="G110" s="236"/>
      <c r="H110" s="237"/>
      <c r="I110" s="237"/>
      <c r="J110" s="207">
        <f t="shared" si="6"/>
        <v>0</v>
      </c>
      <c r="K110" s="36">
        <v>20</v>
      </c>
    </row>
    <row r="111" spans="2:12" ht="18.75" x14ac:dyDescent="0.2">
      <c r="B111" s="5">
        <v>1</v>
      </c>
      <c r="C111" s="50">
        <v>1.1000000000000001</v>
      </c>
      <c r="D111" s="233" t="s">
        <v>72</v>
      </c>
      <c r="E111" s="234" t="s">
        <v>101</v>
      </c>
      <c r="F111" s="235">
        <v>8</v>
      </c>
      <c r="G111" s="236"/>
      <c r="H111" s="237"/>
      <c r="I111" s="237"/>
      <c r="J111" s="207">
        <f t="shared" si="6"/>
        <v>0</v>
      </c>
      <c r="K111" s="36">
        <v>19</v>
      </c>
    </row>
    <row r="112" spans="2:12" ht="18.75" x14ac:dyDescent="0.2">
      <c r="B112" s="5">
        <v>1</v>
      </c>
      <c r="C112" s="50">
        <v>1.1000000000000001</v>
      </c>
      <c r="D112" s="233" t="s">
        <v>40</v>
      </c>
      <c r="E112" s="234" t="s">
        <v>101</v>
      </c>
      <c r="F112" s="235">
        <v>8</v>
      </c>
      <c r="G112" s="236"/>
      <c r="H112" s="236"/>
      <c r="I112" s="236"/>
      <c r="J112" s="207">
        <f t="shared" si="6"/>
        <v>0</v>
      </c>
      <c r="K112" s="36">
        <v>18</v>
      </c>
    </row>
    <row r="113" spans="2:11" ht="24.75" customHeight="1" x14ac:dyDescent="0.2">
      <c r="B113" s="5">
        <v>2</v>
      </c>
      <c r="C113" s="50">
        <v>1.1000000000000001</v>
      </c>
      <c r="D113" s="238" t="s">
        <v>38</v>
      </c>
      <c r="E113" s="234" t="s">
        <v>112</v>
      </c>
      <c r="F113" s="235">
        <v>8</v>
      </c>
      <c r="G113" s="239"/>
      <c r="H113" s="239"/>
      <c r="I113" s="239"/>
      <c r="J113" s="207">
        <f t="shared" si="6"/>
        <v>0</v>
      </c>
      <c r="K113" s="36">
        <v>17</v>
      </c>
    </row>
    <row r="114" spans="2:11" ht="20.25" customHeight="1" x14ac:dyDescent="0.2">
      <c r="B114" s="5">
        <v>1</v>
      </c>
      <c r="C114" s="50">
        <v>1.1000000000000001</v>
      </c>
      <c r="D114" s="233" t="s">
        <v>129</v>
      </c>
      <c r="E114" s="234" t="s">
        <v>110</v>
      </c>
      <c r="F114" s="235">
        <v>8</v>
      </c>
      <c r="G114" s="236"/>
      <c r="H114" s="236"/>
      <c r="I114" s="236"/>
      <c r="J114" s="207">
        <f t="shared" si="6"/>
        <v>0</v>
      </c>
      <c r="K114" s="36">
        <v>0</v>
      </c>
    </row>
    <row r="115" spans="2:11" ht="21" customHeight="1" x14ac:dyDescent="0.2">
      <c r="B115" s="5">
        <v>2</v>
      </c>
      <c r="C115" s="50">
        <v>1.1000000000000001</v>
      </c>
      <c r="D115" s="238" t="s">
        <v>140</v>
      </c>
      <c r="E115" s="234" t="s">
        <v>112</v>
      </c>
      <c r="F115" s="235">
        <v>8</v>
      </c>
      <c r="G115" s="239"/>
      <c r="H115" s="239"/>
      <c r="I115" s="239"/>
      <c r="J115" s="207">
        <f t="shared" si="6"/>
        <v>0</v>
      </c>
      <c r="K115" s="36">
        <v>0</v>
      </c>
    </row>
    <row r="116" spans="2:11" ht="18.75" x14ac:dyDescent="0.2">
      <c r="B116" s="5">
        <v>2</v>
      </c>
      <c r="C116" s="187">
        <v>1.1000000000000001</v>
      </c>
      <c r="D116" s="240" t="s">
        <v>141</v>
      </c>
      <c r="E116" s="241" t="s">
        <v>112</v>
      </c>
      <c r="F116" s="235">
        <v>8</v>
      </c>
      <c r="G116" s="242"/>
      <c r="H116" s="243"/>
      <c r="I116" s="243"/>
      <c r="J116" s="207">
        <f t="shared" si="6"/>
        <v>0</v>
      </c>
      <c r="K116" s="36">
        <v>0</v>
      </c>
    </row>
    <row r="117" spans="2:11" ht="24.75" customHeight="1" x14ac:dyDescent="0.2">
      <c r="B117" s="5">
        <v>2</v>
      </c>
      <c r="C117" s="50">
        <v>1.1000000000000001</v>
      </c>
      <c r="D117" s="238" t="s">
        <v>109</v>
      </c>
      <c r="E117" s="234" t="s">
        <v>112</v>
      </c>
      <c r="F117" s="235">
        <v>5</v>
      </c>
      <c r="G117" s="239"/>
      <c r="H117" s="239"/>
      <c r="I117" s="239"/>
      <c r="J117" s="207">
        <f t="shared" si="6"/>
        <v>0</v>
      </c>
      <c r="K117" s="36">
        <v>0</v>
      </c>
    </row>
    <row r="118" spans="2:11" ht="18.75" x14ac:dyDescent="0.2">
      <c r="B118" s="5">
        <v>1</v>
      </c>
      <c r="C118" s="50">
        <v>1.1000000000000001</v>
      </c>
      <c r="D118" s="233" t="s">
        <v>133</v>
      </c>
      <c r="E118" s="234" t="s">
        <v>101</v>
      </c>
      <c r="F118" s="235"/>
      <c r="G118" s="236"/>
      <c r="H118" s="236"/>
      <c r="I118" s="236"/>
      <c r="J118" s="207">
        <f t="shared" si="6"/>
        <v>0</v>
      </c>
      <c r="K118" s="36">
        <v>0</v>
      </c>
    </row>
    <row r="119" spans="2:11" ht="16.5" x14ac:dyDescent="0.2">
      <c r="B119" s="61" t="s">
        <v>87</v>
      </c>
      <c r="C119" s="52">
        <v>2</v>
      </c>
      <c r="D119" s="191" t="s">
        <v>77</v>
      </c>
      <c r="E119" s="25" t="s">
        <v>44</v>
      </c>
      <c r="F119" s="18"/>
      <c r="G119" s="58" t="s">
        <v>85</v>
      </c>
      <c r="H119" s="58" t="s">
        <v>86</v>
      </c>
      <c r="I119" s="58"/>
      <c r="J119" s="194" t="s">
        <v>26</v>
      </c>
      <c r="K119" s="35" t="s">
        <v>32</v>
      </c>
    </row>
    <row r="120" spans="2:11" ht="21.75" customHeight="1" x14ac:dyDescent="0.2">
      <c r="B120" s="5">
        <v>2</v>
      </c>
      <c r="C120" s="50">
        <v>2.1</v>
      </c>
      <c r="D120" s="238" t="s">
        <v>8</v>
      </c>
      <c r="E120" s="234" t="s">
        <v>5</v>
      </c>
      <c r="F120" s="235">
        <v>8</v>
      </c>
      <c r="G120" s="239"/>
      <c r="H120" s="239"/>
      <c r="I120" s="239"/>
      <c r="J120" s="207">
        <f>SUM(G120:I120)</f>
        <v>0</v>
      </c>
      <c r="K120" s="36">
        <v>30</v>
      </c>
    </row>
    <row r="121" spans="2:11" ht="21.75" customHeight="1" x14ac:dyDescent="0.2">
      <c r="B121" s="5">
        <v>2</v>
      </c>
      <c r="C121" s="50">
        <v>2.1</v>
      </c>
      <c r="D121" s="238" t="s">
        <v>7</v>
      </c>
      <c r="E121" s="234" t="s">
        <v>34</v>
      </c>
      <c r="F121" s="235">
        <v>8</v>
      </c>
      <c r="G121" s="242"/>
      <c r="H121" s="243"/>
      <c r="I121" s="243"/>
      <c r="J121" s="207">
        <f>SUM(G121:I121)</f>
        <v>0</v>
      </c>
      <c r="K121" s="36">
        <v>26</v>
      </c>
    </row>
    <row r="122" spans="2:11" ht="24" customHeight="1" x14ac:dyDescent="0.2">
      <c r="B122" s="5">
        <v>2</v>
      </c>
      <c r="C122" s="50">
        <v>2.1</v>
      </c>
      <c r="D122" s="238" t="s">
        <v>4</v>
      </c>
      <c r="E122" s="234" t="s">
        <v>5</v>
      </c>
      <c r="F122" s="235">
        <v>8</v>
      </c>
      <c r="G122" s="239"/>
      <c r="H122" s="239"/>
      <c r="I122" s="239"/>
      <c r="J122" s="207">
        <f>SUM(G122:I122)</f>
        <v>0</v>
      </c>
      <c r="K122" s="36">
        <v>23</v>
      </c>
    </row>
    <row r="123" spans="2:11" ht="24" customHeight="1" x14ac:dyDescent="0.2">
      <c r="B123" s="5">
        <v>2</v>
      </c>
      <c r="C123" s="50">
        <v>2.1</v>
      </c>
      <c r="D123" s="238" t="s">
        <v>6</v>
      </c>
      <c r="E123" s="234" t="s">
        <v>34</v>
      </c>
      <c r="F123" s="235">
        <v>8</v>
      </c>
      <c r="G123" s="242"/>
      <c r="H123" s="243"/>
      <c r="I123" s="243"/>
      <c r="J123" s="207">
        <f>SUM(G123:I123)</f>
        <v>0</v>
      </c>
      <c r="K123" s="36">
        <v>0</v>
      </c>
    </row>
    <row r="124" spans="2:11" ht="23.25" customHeight="1" x14ac:dyDescent="0.2">
      <c r="B124" s="5">
        <v>2</v>
      </c>
      <c r="C124" s="50">
        <v>2.1</v>
      </c>
      <c r="D124" s="238" t="s">
        <v>42</v>
      </c>
      <c r="E124" s="234" t="s">
        <v>75</v>
      </c>
      <c r="F124" s="235">
        <v>8</v>
      </c>
      <c r="G124" s="239"/>
      <c r="H124" s="239"/>
      <c r="I124" s="239"/>
      <c r="J124" s="207">
        <f>SUM(G124:I124)</f>
        <v>0</v>
      </c>
      <c r="K124" s="36">
        <v>0</v>
      </c>
    </row>
    <row r="125" spans="2:11" ht="16.5" x14ac:dyDescent="0.2">
      <c r="B125" s="61" t="s">
        <v>87</v>
      </c>
      <c r="C125" s="52">
        <v>3</v>
      </c>
      <c r="D125" s="192" t="s">
        <v>79</v>
      </c>
      <c r="E125" s="25" t="s">
        <v>44</v>
      </c>
      <c r="F125" s="18"/>
      <c r="G125" s="58" t="s">
        <v>85</v>
      </c>
      <c r="H125" s="58" t="s">
        <v>86</v>
      </c>
      <c r="I125" s="58"/>
      <c r="J125" s="194" t="s">
        <v>26</v>
      </c>
      <c r="K125" s="35" t="s">
        <v>32</v>
      </c>
    </row>
    <row r="126" spans="2:11" ht="24" customHeight="1" x14ac:dyDescent="0.2">
      <c r="B126" s="5">
        <v>1</v>
      </c>
      <c r="C126" s="50">
        <v>3.1</v>
      </c>
      <c r="D126" s="238" t="s">
        <v>21</v>
      </c>
      <c r="E126" s="234" t="s">
        <v>75</v>
      </c>
      <c r="F126" s="235">
        <v>8</v>
      </c>
      <c r="G126" s="236"/>
      <c r="H126" s="236"/>
      <c r="I126" s="236"/>
      <c r="J126" s="207">
        <f t="shared" ref="J126:J147" si="7">SUM(G126:I126)</f>
        <v>0</v>
      </c>
      <c r="K126" s="36">
        <v>30</v>
      </c>
    </row>
    <row r="127" spans="2:11" ht="21" customHeight="1" x14ac:dyDescent="0.2">
      <c r="B127" s="5"/>
      <c r="C127" s="50">
        <v>3.1</v>
      </c>
      <c r="D127" s="238" t="s">
        <v>94</v>
      </c>
      <c r="E127" s="234" t="s">
        <v>97</v>
      </c>
      <c r="F127" s="235">
        <v>8</v>
      </c>
      <c r="G127" s="239"/>
      <c r="H127" s="239"/>
      <c r="I127" s="239"/>
      <c r="J127" s="207">
        <f t="shared" si="7"/>
        <v>0</v>
      </c>
      <c r="K127" s="36">
        <v>26</v>
      </c>
    </row>
    <row r="128" spans="2:11" ht="19.5" customHeight="1" x14ac:dyDescent="0.2">
      <c r="B128" s="5">
        <v>1</v>
      </c>
      <c r="C128" s="50">
        <v>3.1</v>
      </c>
      <c r="D128" s="238" t="s">
        <v>11</v>
      </c>
      <c r="E128" s="234" t="s">
        <v>34</v>
      </c>
      <c r="F128" s="235">
        <v>8</v>
      </c>
      <c r="G128" s="242"/>
      <c r="H128" s="243"/>
      <c r="I128" s="243"/>
      <c r="J128" s="207">
        <f t="shared" si="7"/>
        <v>0</v>
      </c>
      <c r="K128" s="36">
        <v>23</v>
      </c>
    </row>
    <row r="129" spans="2:11" ht="19.5" customHeight="1" x14ac:dyDescent="0.2">
      <c r="B129" s="5">
        <v>1</v>
      </c>
      <c r="C129" s="51">
        <v>3.1</v>
      </c>
      <c r="D129" s="238" t="s">
        <v>68</v>
      </c>
      <c r="E129" s="234" t="s">
        <v>103</v>
      </c>
      <c r="F129" s="235">
        <v>8</v>
      </c>
      <c r="G129" s="243"/>
      <c r="H129" s="243"/>
      <c r="I129" s="243"/>
      <c r="J129" s="207">
        <f t="shared" si="7"/>
        <v>0</v>
      </c>
      <c r="K129" s="36">
        <v>21</v>
      </c>
    </row>
    <row r="130" spans="2:11" ht="24" customHeight="1" x14ac:dyDescent="0.2">
      <c r="B130" s="5">
        <v>1</v>
      </c>
      <c r="C130" s="50">
        <v>3.1</v>
      </c>
      <c r="D130" s="238" t="s">
        <v>16</v>
      </c>
      <c r="E130" s="234" t="s">
        <v>35</v>
      </c>
      <c r="F130" s="235">
        <v>8</v>
      </c>
      <c r="G130" s="242"/>
      <c r="H130" s="243"/>
      <c r="I130" s="243"/>
      <c r="J130" s="207">
        <f t="shared" si="7"/>
        <v>0</v>
      </c>
      <c r="K130" s="36">
        <v>20</v>
      </c>
    </row>
    <row r="131" spans="2:11" ht="23.25" customHeight="1" x14ac:dyDescent="0.2">
      <c r="B131" s="5">
        <v>1</v>
      </c>
      <c r="C131" s="50">
        <v>3.1</v>
      </c>
      <c r="D131" s="238" t="s">
        <v>125</v>
      </c>
      <c r="E131" s="234" t="s">
        <v>97</v>
      </c>
      <c r="F131" s="235">
        <v>8</v>
      </c>
      <c r="G131" s="242"/>
      <c r="H131" s="243"/>
      <c r="I131" s="243"/>
      <c r="J131" s="207">
        <f t="shared" si="7"/>
        <v>0</v>
      </c>
      <c r="K131" s="36">
        <v>19</v>
      </c>
    </row>
    <row r="132" spans="2:11" ht="21" customHeight="1" x14ac:dyDescent="0.2">
      <c r="B132" s="5">
        <v>1</v>
      </c>
      <c r="C132" s="50">
        <v>3.1</v>
      </c>
      <c r="D132" s="238" t="s">
        <v>10</v>
      </c>
      <c r="E132" s="234" t="s">
        <v>75</v>
      </c>
      <c r="F132" s="235">
        <v>8</v>
      </c>
      <c r="G132" s="242"/>
      <c r="H132" s="243"/>
      <c r="I132" s="243"/>
      <c r="J132" s="207">
        <f t="shared" si="7"/>
        <v>0</v>
      </c>
      <c r="K132" s="36">
        <v>18</v>
      </c>
    </row>
    <row r="133" spans="2:11" ht="18.75" x14ac:dyDescent="0.2">
      <c r="B133" s="5">
        <v>1</v>
      </c>
      <c r="C133" s="50">
        <v>3.1</v>
      </c>
      <c r="D133" s="233" t="s">
        <v>136</v>
      </c>
      <c r="E133" s="234" t="s">
        <v>137</v>
      </c>
      <c r="F133" s="235">
        <v>8</v>
      </c>
      <c r="G133" s="236"/>
      <c r="H133" s="236"/>
      <c r="I133" s="236"/>
      <c r="J133" s="207">
        <f t="shared" si="7"/>
        <v>0</v>
      </c>
      <c r="K133" s="36">
        <v>17</v>
      </c>
    </row>
    <row r="134" spans="2:11" ht="21" customHeight="1" x14ac:dyDescent="0.2">
      <c r="B134" s="5">
        <v>1</v>
      </c>
      <c r="C134" s="50">
        <v>3.1</v>
      </c>
      <c r="D134" s="238" t="s">
        <v>93</v>
      </c>
      <c r="E134" s="234" t="s">
        <v>97</v>
      </c>
      <c r="F134" s="235">
        <v>8</v>
      </c>
      <c r="G134" s="242"/>
      <c r="H134" s="243"/>
      <c r="I134" s="243"/>
      <c r="J134" s="207">
        <f t="shared" si="7"/>
        <v>0</v>
      </c>
      <c r="K134" s="36">
        <v>16</v>
      </c>
    </row>
    <row r="135" spans="2:11" ht="22.5" customHeight="1" x14ac:dyDescent="0.2">
      <c r="B135" s="5">
        <v>1</v>
      </c>
      <c r="C135" s="50">
        <v>3.1</v>
      </c>
      <c r="D135" s="238" t="s">
        <v>96</v>
      </c>
      <c r="E135" s="234" t="s">
        <v>97</v>
      </c>
      <c r="F135" s="235">
        <v>8</v>
      </c>
      <c r="G135" s="242"/>
      <c r="H135" s="242"/>
      <c r="I135" s="242"/>
      <c r="J135" s="207">
        <f t="shared" si="7"/>
        <v>0</v>
      </c>
      <c r="K135" s="36">
        <v>0</v>
      </c>
    </row>
    <row r="136" spans="2:11" ht="18" customHeight="1" x14ac:dyDescent="0.2">
      <c r="B136" s="5">
        <v>1</v>
      </c>
      <c r="C136" s="50">
        <v>3.1</v>
      </c>
      <c r="D136" s="238" t="s">
        <v>17</v>
      </c>
      <c r="E136" s="234" t="s">
        <v>5</v>
      </c>
      <c r="F136" s="235">
        <v>8</v>
      </c>
      <c r="G136" s="242"/>
      <c r="H136" s="243"/>
      <c r="I136" s="243"/>
      <c r="J136" s="207">
        <f t="shared" si="7"/>
        <v>0</v>
      </c>
      <c r="K136" s="36">
        <v>0</v>
      </c>
    </row>
    <row r="137" spans="2:11" ht="18.75" x14ac:dyDescent="0.2">
      <c r="B137" s="5">
        <v>0</v>
      </c>
      <c r="C137" s="50">
        <v>3.1</v>
      </c>
      <c r="D137" s="233" t="s">
        <v>128</v>
      </c>
      <c r="E137" s="234" t="s">
        <v>138</v>
      </c>
      <c r="F137" s="235">
        <v>8</v>
      </c>
      <c r="G137" s="242"/>
      <c r="H137" s="243"/>
      <c r="I137" s="243"/>
      <c r="J137" s="207">
        <f t="shared" si="7"/>
        <v>0</v>
      </c>
      <c r="K137" s="36">
        <v>0</v>
      </c>
    </row>
    <row r="138" spans="2:11" ht="18.75" x14ac:dyDescent="0.2">
      <c r="B138" s="5">
        <v>1</v>
      </c>
      <c r="C138" s="50">
        <v>3.1</v>
      </c>
      <c r="D138" s="233" t="s">
        <v>134</v>
      </c>
      <c r="E138" s="234" t="s">
        <v>137</v>
      </c>
      <c r="F138" s="235">
        <v>8</v>
      </c>
      <c r="G138" s="236"/>
      <c r="H138" s="236"/>
      <c r="I138" s="236"/>
      <c r="J138" s="207">
        <f t="shared" si="7"/>
        <v>0</v>
      </c>
      <c r="K138" s="36">
        <v>0</v>
      </c>
    </row>
    <row r="139" spans="2:11" ht="18.75" x14ac:dyDescent="0.2">
      <c r="B139" s="5">
        <v>1</v>
      </c>
      <c r="C139" s="50">
        <v>3.1</v>
      </c>
      <c r="D139" s="233" t="s">
        <v>135</v>
      </c>
      <c r="E139" s="234" t="s">
        <v>137</v>
      </c>
      <c r="F139" s="235">
        <v>8</v>
      </c>
      <c r="G139" s="236"/>
      <c r="H139" s="236"/>
      <c r="I139" s="236"/>
      <c r="J139" s="207">
        <f t="shared" si="7"/>
        <v>0</v>
      </c>
      <c r="K139" s="36">
        <v>0</v>
      </c>
    </row>
    <row r="140" spans="2:11" ht="18.75" x14ac:dyDescent="0.2">
      <c r="B140" s="5">
        <v>2</v>
      </c>
      <c r="C140" s="50">
        <v>3.1</v>
      </c>
      <c r="D140" s="233" t="s">
        <v>20</v>
      </c>
      <c r="E140" s="234" t="s">
        <v>83</v>
      </c>
      <c r="F140" s="235">
        <v>0</v>
      </c>
      <c r="G140" s="236"/>
      <c r="H140" s="236"/>
      <c r="I140" s="236"/>
      <c r="J140" s="207">
        <f t="shared" si="7"/>
        <v>0</v>
      </c>
      <c r="K140" s="36">
        <v>0</v>
      </c>
    </row>
    <row r="141" spans="2:11" ht="18.75" x14ac:dyDescent="0.2">
      <c r="B141" s="5">
        <v>1</v>
      </c>
      <c r="C141" s="50">
        <v>3.1</v>
      </c>
      <c r="D141" s="233" t="s">
        <v>2</v>
      </c>
      <c r="E141" s="234" t="s">
        <v>83</v>
      </c>
      <c r="F141" s="235">
        <v>8</v>
      </c>
      <c r="G141" s="236"/>
      <c r="H141" s="236"/>
      <c r="I141" s="236"/>
      <c r="J141" s="207">
        <f t="shared" si="7"/>
        <v>0</v>
      </c>
      <c r="K141" s="36">
        <v>0</v>
      </c>
    </row>
    <row r="142" spans="2:11" ht="15.75" x14ac:dyDescent="0.2">
      <c r="B142" s="5">
        <v>1</v>
      </c>
      <c r="C142" s="50">
        <v>3.1</v>
      </c>
      <c r="D142" s="205"/>
      <c r="E142" s="14"/>
      <c r="F142" s="11"/>
      <c r="G142" s="32"/>
      <c r="H142" s="32"/>
      <c r="I142" s="32"/>
      <c r="J142" s="16">
        <f t="shared" si="7"/>
        <v>0</v>
      </c>
      <c r="K142" s="36"/>
    </row>
    <row r="143" spans="2:11" ht="15.75" x14ac:dyDescent="0.2">
      <c r="B143" s="5">
        <v>1</v>
      </c>
      <c r="C143" s="50">
        <v>3.1</v>
      </c>
      <c r="D143" s="205"/>
      <c r="E143" s="14"/>
      <c r="F143" s="11"/>
      <c r="G143" s="32"/>
      <c r="H143" s="32"/>
      <c r="I143" s="32"/>
      <c r="J143" s="16">
        <f t="shared" si="7"/>
        <v>0</v>
      </c>
      <c r="K143" s="36"/>
    </row>
    <row r="144" spans="2:11" ht="15.75" x14ac:dyDescent="0.2">
      <c r="B144" s="5">
        <v>1</v>
      </c>
      <c r="C144" s="50">
        <v>3.1</v>
      </c>
      <c r="D144" s="205"/>
      <c r="E144" s="14"/>
      <c r="F144" s="11"/>
      <c r="G144" s="32"/>
      <c r="H144" s="32"/>
      <c r="I144" s="32"/>
      <c r="J144" s="16">
        <f t="shared" si="7"/>
        <v>0</v>
      </c>
      <c r="K144" s="36"/>
    </row>
    <row r="145" spans="2:11" ht="15.75" x14ac:dyDescent="0.2">
      <c r="B145" s="5">
        <v>1</v>
      </c>
      <c r="C145" s="50">
        <v>3.1</v>
      </c>
      <c r="D145" s="14"/>
      <c r="E145" s="14"/>
      <c r="F145" s="11"/>
      <c r="G145" s="32"/>
      <c r="H145" s="32"/>
      <c r="I145" s="32"/>
      <c r="J145" s="16">
        <f t="shared" si="7"/>
        <v>0</v>
      </c>
      <c r="K145" s="36"/>
    </row>
    <row r="146" spans="2:11" ht="15.75" x14ac:dyDescent="0.2">
      <c r="B146" s="5">
        <v>1</v>
      </c>
      <c r="C146" s="50">
        <v>3.1</v>
      </c>
      <c r="D146" s="14"/>
      <c r="E146" s="14"/>
      <c r="F146" s="11"/>
      <c r="G146" s="32"/>
      <c r="H146" s="32"/>
      <c r="I146" s="32"/>
      <c r="J146" s="16">
        <f t="shared" si="7"/>
        <v>0</v>
      </c>
      <c r="K146" s="36"/>
    </row>
    <row r="147" spans="2:11" ht="15.75" x14ac:dyDescent="0.2">
      <c r="B147" s="5">
        <v>1</v>
      </c>
      <c r="C147" s="50">
        <v>3.1</v>
      </c>
      <c r="D147" s="14"/>
      <c r="E147" s="14"/>
      <c r="F147" s="11"/>
      <c r="G147" s="32"/>
      <c r="H147" s="32"/>
      <c r="I147" s="32"/>
      <c r="J147" s="16">
        <f t="shared" si="7"/>
        <v>0</v>
      </c>
      <c r="K147" s="36"/>
    </row>
    <row r="148" spans="2:11" ht="33" x14ac:dyDescent="0.2">
      <c r="B148" s="61" t="s">
        <v>87</v>
      </c>
      <c r="C148" s="52">
        <v>4</v>
      </c>
      <c r="D148" s="191" t="s">
        <v>105</v>
      </c>
      <c r="E148" s="25" t="s">
        <v>44</v>
      </c>
      <c r="F148" s="18"/>
      <c r="G148" s="58" t="s">
        <v>85</v>
      </c>
      <c r="H148" s="58" t="s">
        <v>86</v>
      </c>
      <c r="I148" s="58"/>
      <c r="J148" s="194" t="s">
        <v>26</v>
      </c>
      <c r="K148" s="35" t="s">
        <v>32</v>
      </c>
    </row>
    <row r="149" spans="2:11" ht="22.5" customHeight="1" x14ac:dyDescent="0.2">
      <c r="B149" s="5">
        <v>1</v>
      </c>
      <c r="C149" s="50">
        <v>4.0999999999999996</v>
      </c>
      <c r="D149" s="238" t="s">
        <v>91</v>
      </c>
      <c r="E149" s="234" t="s">
        <v>5</v>
      </c>
      <c r="F149" s="235">
        <v>8</v>
      </c>
      <c r="G149" s="242"/>
      <c r="H149" s="243"/>
      <c r="I149" s="243"/>
      <c r="J149" s="207">
        <f t="shared" ref="J149:J156" si="8">SUM(G149:I149)</f>
        <v>0</v>
      </c>
      <c r="K149" s="36">
        <v>30</v>
      </c>
    </row>
    <row r="150" spans="2:11" ht="19.5" customHeight="1" x14ac:dyDescent="0.2">
      <c r="B150" s="5">
        <v>1</v>
      </c>
      <c r="C150" s="94">
        <v>4.0999999999999996</v>
      </c>
      <c r="D150" s="244" t="s">
        <v>15</v>
      </c>
      <c r="E150" s="234" t="s">
        <v>35</v>
      </c>
      <c r="F150" s="235">
        <v>8</v>
      </c>
      <c r="G150" s="242"/>
      <c r="H150" s="242"/>
      <c r="I150" s="242"/>
      <c r="J150" s="207">
        <f t="shared" si="8"/>
        <v>0</v>
      </c>
      <c r="K150" s="36">
        <v>26</v>
      </c>
    </row>
    <row r="151" spans="2:11" ht="20.25" customHeight="1" x14ac:dyDescent="0.2">
      <c r="B151" s="5">
        <v>1</v>
      </c>
      <c r="C151" s="50">
        <v>4.0999999999999996</v>
      </c>
      <c r="D151" s="238" t="s">
        <v>12</v>
      </c>
      <c r="E151" s="234" t="s">
        <v>75</v>
      </c>
      <c r="F151" s="235">
        <v>8</v>
      </c>
      <c r="G151" s="242"/>
      <c r="H151" s="243"/>
      <c r="I151" s="243"/>
      <c r="J151" s="207">
        <f t="shared" si="8"/>
        <v>0</v>
      </c>
      <c r="K151" s="36">
        <v>23</v>
      </c>
    </row>
    <row r="152" spans="2:11" ht="18.75" x14ac:dyDescent="0.2">
      <c r="B152" s="5">
        <v>1</v>
      </c>
      <c r="C152" s="51">
        <v>4.0999999999999996</v>
      </c>
      <c r="D152" s="233" t="s">
        <v>127</v>
      </c>
      <c r="E152" s="234" t="s">
        <v>83</v>
      </c>
      <c r="F152" s="235"/>
      <c r="G152" s="239"/>
      <c r="H152" s="239"/>
      <c r="I152" s="239"/>
      <c r="J152" s="207">
        <f t="shared" si="8"/>
        <v>0</v>
      </c>
      <c r="K152" s="36">
        <v>21</v>
      </c>
    </row>
    <row r="153" spans="2:11" ht="21.75" customHeight="1" x14ac:dyDescent="0.2">
      <c r="B153" s="5">
        <v>1</v>
      </c>
      <c r="C153" s="94">
        <v>4.0999999999999996</v>
      </c>
      <c r="D153" s="244" t="s">
        <v>131</v>
      </c>
      <c r="E153" s="234" t="s">
        <v>83</v>
      </c>
      <c r="F153" s="235">
        <v>8</v>
      </c>
      <c r="G153" s="242"/>
      <c r="H153" s="243"/>
      <c r="I153" s="243"/>
      <c r="J153" s="207">
        <f t="shared" si="8"/>
        <v>0</v>
      </c>
      <c r="K153" s="36">
        <v>20</v>
      </c>
    </row>
    <row r="154" spans="2:11" ht="18" customHeight="1" x14ac:dyDescent="0.2">
      <c r="B154" s="5">
        <v>2</v>
      </c>
      <c r="C154" s="50">
        <v>4.0999999999999996</v>
      </c>
      <c r="D154" s="238" t="s">
        <v>3</v>
      </c>
      <c r="E154" s="234" t="s">
        <v>35</v>
      </c>
      <c r="F154" s="235">
        <v>8</v>
      </c>
      <c r="G154" s="242"/>
      <c r="H154" s="243"/>
      <c r="I154" s="243"/>
      <c r="J154" s="207">
        <f t="shared" si="8"/>
        <v>0</v>
      </c>
      <c r="K154" s="36">
        <v>19</v>
      </c>
    </row>
    <row r="155" spans="2:11" ht="18.75" customHeight="1" x14ac:dyDescent="0.2">
      <c r="B155" s="5">
        <v>1</v>
      </c>
      <c r="C155" s="50">
        <v>4.0999999999999996</v>
      </c>
      <c r="D155" s="238" t="s">
        <v>13</v>
      </c>
      <c r="E155" s="234" t="s">
        <v>75</v>
      </c>
      <c r="F155" s="235">
        <v>8</v>
      </c>
      <c r="G155" s="242"/>
      <c r="H155" s="243"/>
      <c r="I155" s="243"/>
      <c r="J155" s="207">
        <f t="shared" si="8"/>
        <v>0</v>
      </c>
      <c r="K155" s="36">
        <v>18</v>
      </c>
    </row>
    <row r="156" spans="2:11" ht="24" customHeight="1" x14ac:dyDescent="0.2">
      <c r="B156" s="5">
        <v>2</v>
      </c>
      <c r="C156" s="94">
        <v>4.0999999999999996</v>
      </c>
      <c r="D156" s="244" t="s">
        <v>76</v>
      </c>
      <c r="E156" s="234" t="s">
        <v>35</v>
      </c>
      <c r="F156" s="235">
        <v>8</v>
      </c>
      <c r="G156" s="242"/>
      <c r="H156" s="243"/>
      <c r="I156" s="243"/>
      <c r="J156" s="207">
        <f t="shared" si="8"/>
        <v>0</v>
      </c>
      <c r="K156" s="36">
        <v>0</v>
      </c>
    </row>
    <row r="157" spans="2:11" ht="16.5" x14ac:dyDescent="0.2">
      <c r="B157" s="61" t="s">
        <v>87</v>
      </c>
      <c r="C157" s="54">
        <v>5</v>
      </c>
      <c r="D157" s="193" t="s">
        <v>106</v>
      </c>
      <c r="E157" s="25" t="s">
        <v>44</v>
      </c>
      <c r="F157" s="18"/>
      <c r="G157" s="58" t="s">
        <v>85</v>
      </c>
      <c r="H157" s="58" t="s">
        <v>86</v>
      </c>
      <c r="I157" s="58"/>
      <c r="J157" s="194" t="s">
        <v>26</v>
      </c>
      <c r="K157" s="35" t="s">
        <v>32</v>
      </c>
    </row>
    <row r="158" spans="2:11" ht="18.75" x14ac:dyDescent="0.3">
      <c r="B158" s="5">
        <v>2</v>
      </c>
      <c r="C158" s="50">
        <v>5.0999999999999996</v>
      </c>
      <c r="D158" s="166" t="s">
        <v>118</v>
      </c>
      <c r="E158" s="234" t="s">
        <v>89</v>
      </c>
      <c r="F158" s="235">
        <v>0</v>
      </c>
      <c r="G158" s="239"/>
      <c r="H158" s="239"/>
      <c r="I158" s="239"/>
      <c r="J158" s="207">
        <f t="shared" ref="J158:J171" si="9">SUM(G158:I158)</f>
        <v>0</v>
      </c>
      <c r="K158" s="36">
        <v>30</v>
      </c>
    </row>
    <row r="159" spans="2:11" ht="20.25" customHeight="1" x14ac:dyDescent="0.2">
      <c r="B159" s="5">
        <v>1</v>
      </c>
      <c r="C159" s="50">
        <v>5.0999999999999996</v>
      </c>
      <c r="D159" s="238" t="s">
        <v>92</v>
      </c>
      <c r="E159" s="234" t="s">
        <v>74</v>
      </c>
      <c r="F159" s="235">
        <v>0</v>
      </c>
      <c r="G159" s="242"/>
      <c r="H159" s="242"/>
      <c r="I159" s="242"/>
      <c r="J159" s="207">
        <f t="shared" si="9"/>
        <v>0</v>
      </c>
      <c r="K159" s="36">
        <v>26</v>
      </c>
    </row>
    <row r="160" spans="2:11" ht="18.75" customHeight="1" x14ac:dyDescent="0.2">
      <c r="B160" s="5">
        <v>1</v>
      </c>
      <c r="C160" s="94">
        <v>5.0999999999999996</v>
      </c>
      <c r="D160" s="238" t="s">
        <v>22</v>
      </c>
      <c r="E160" s="234" t="s">
        <v>97</v>
      </c>
      <c r="F160" s="235">
        <v>0</v>
      </c>
      <c r="G160" s="242"/>
      <c r="H160" s="243"/>
      <c r="I160" s="243"/>
      <c r="J160" s="207">
        <f t="shared" si="9"/>
        <v>0</v>
      </c>
      <c r="K160" s="36">
        <v>23</v>
      </c>
    </row>
    <row r="161" spans="2:11" ht="20.25" customHeight="1" x14ac:dyDescent="0.2">
      <c r="B161" s="5">
        <v>1</v>
      </c>
      <c r="C161" s="96">
        <v>5.0999999999999996</v>
      </c>
      <c r="D161" s="245" t="s">
        <v>73</v>
      </c>
      <c r="E161" s="234" t="s">
        <v>103</v>
      </c>
      <c r="F161" s="235">
        <v>0</v>
      </c>
      <c r="G161" s="243"/>
      <c r="H161" s="243"/>
      <c r="I161" s="243"/>
      <c r="J161" s="207">
        <f t="shared" si="9"/>
        <v>0</v>
      </c>
      <c r="K161" s="36">
        <v>21</v>
      </c>
    </row>
    <row r="162" spans="2:11" ht="21" customHeight="1" x14ac:dyDescent="0.2">
      <c r="B162" s="5">
        <v>1</v>
      </c>
      <c r="C162" s="96">
        <v>5.0999999999999996</v>
      </c>
      <c r="D162" s="244" t="s">
        <v>88</v>
      </c>
      <c r="E162" s="234" t="s">
        <v>34</v>
      </c>
      <c r="F162" s="235">
        <v>0</v>
      </c>
      <c r="G162" s="242"/>
      <c r="H162" s="243"/>
      <c r="I162" s="243"/>
      <c r="J162" s="207">
        <f t="shared" si="9"/>
        <v>0</v>
      </c>
      <c r="K162" s="36">
        <v>20</v>
      </c>
    </row>
    <row r="163" spans="2:11" ht="21.75" customHeight="1" x14ac:dyDescent="0.2">
      <c r="B163" s="5">
        <v>1</v>
      </c>
      <c r="C163" s="50">
        <v>5.0999999999999996</v>
      </c>
      <c r="D163" s="238" t="s">
        <v>113</v>
      </c>
      <c r="E163" s="234" t="s">
        <v>35</v>
      </c>
      <c r="F163" s="235">
        <v>0</v>
      </c>
      <c r="G163" s="242"/>
      <c r="H163" s="243"/>
      <c r="I163" s="243"/>
      <c r="J163" s="207">
        <f t="shared" si="9"/>
        <v>0</v>
      </c>
      <c r="K163" s="36">
        <v>19</v>
      </c>
    </row>
    <row r="164" spans="2:11" ht="24" customHeight="1" x14ac:dyDescent="0.2">
      <c r="B164" s="5">
        <v>1</v>
      </c>
      <c r="C164" s="94">
        <v>5.0999999999999996</v>
      </c>
      <c r="D164" s="244" t="s">
        <v>95</v>
      </c>
      <c r="E164" s="234" t="s">
        <v>34</v>
      </c>
      <c r="F164" s="235">
        <v>0</v>
      </c>
      <c r="G164" s="242"/>
      <c r="H164" s="243"/>
      <c r="I164" s="243"/>
      <c r="J164" s="207">
        <f t="shared" si="9"/>
        <v>0</v>
      </c>
      <c r="K164" s="36">
        <v>18</v>
      </c>
    </row>
    <row r="165" spans="2:11" ht="21.75" customHeight="1" x14ac:dyDescent="0.2">
      <c r="B165" s="5">
        <v>2</v>
      </c>
      <c r="C165" s="50">
        <v>5.0999999999999996</v>
      </c>
      <c r="D165" s="238" t="s">
        <v>33</v>
      </c>
      <c r="E165" s="234" t="s">
        <v>75</v>
      </c>
      <c r="F165" s="235">
        <v>0</v>
      </c>
      <c r="G165" s="242"/>
      <c r="H165" s="243"/>
      <c r="I165" s="243"/>
      <c r="J165" s="207">
        <f t="shared" si="9"/>
        <v>0</v>
      </c>
      <c r="K165" s="36">
        <v>17</v>
      </c>
    </row>
    <row r="166" spans="2:11" ht="23.25" customHeight="1" x14ac:dyDescent="0.2">
      <c r="B166" s="5">
        <v>1</v>
      </c>
      <c r="C166" s="50">
        <v>5.0999999999999996</v>
      </c>
      <c r="D166" s="238" t="s">
        <v>99</v>
      </c>
      <c r="E166" s="234" t="s">
        <v>97</v>
      </c>
      <c r="F166" s="235">
        <v>0</v>
      </c>
      <c r="G166" s="239"/>
      <c r="H166" s="239"/>
      <c r="I166" s="239"/>
      <c r="J166" s="207">
        <f t="shared" si="9"/>
        <v>0</v>
      </c>
      <c r="K166" s="36">
        <v>16</v>
      </c>
    </row>
    <row r="167" spans="2:11" ht="24" customHeight="1" x14ac:dyDescent="0.2">
      <c r="B167" s="5">
        <v>2</v>
      </c>
      <c r="C167" s="50">
        <v>5.0999999999999996</v>
      </c>
      <c r="D167" s="238" t="s">
        <v>2</v>
      </c>
      <c r="E167" s="234" t="s">
        <v>110</v>
      </c>
      <c r="F167" s="235">
        <v>0</v>
      </c>
      <c r="G167" s="239"/>
      <c r="H167" s="239"/>
      <c r="I167" s="239"/>
      <c r="J167" s="207">
        <f t="shared" si="9"/>
        <v>0</v>
      </c>
      <c r="K167" s="36">
        <v>15</v>
      </c>
    </row>
    <row r="168" spans="2:11" ht="27" customHeight="1" x14ac:dyDescent="0.2">
      <c r="B168" s="5">
        <v>1</v>
      </c>
      <c r="C168" s="51">
        <v>5.0999999999999996</v>
      </c>
      <c r="D168" s="238" t="s">
        <v>36</v>
      </c>
      <c r="E168" s="234" t="s">
        <v>74</v>
      </c>
      <c r="F168" s="235">
        <v>0</v>
      </c>
      <c r="G168" s="243"/>
      <c r="H168" s="243"/>
      <c r="I168" s="243"/>
      <c r="J168" s="207">
        <f t="shared" si="9"/>
        <v>0</v>
      </c>
      <c r="K168" s="211">
        <v>0</v>
      </c>
    </row>
    <row r="169" spans="2:11" ht="24" customHeight="1" x14ac:dyDescent="0.2">
      <c r="B169" s="5">
        <v>1</v>
      </c>
      <c r="C169" s="51">
        <v>5.0999999999999996</v>
      </c>
      <c r="D169" s="238" t="s">
        <v>27</v>
      </c>
      <c r="E169" s="234" t="s">
        <v>74</v>
      </c>
      <c r="F169" s="235">
        <v>0</v>
      </c>
      <c r="G169" s="243"/>
      <c r="H169" s="243"/>
      <c r="I169" s="243"/>
      <c r="J169" s="207">
        <f t="shared" si="9"/>
        <v>0</v>
      </c>
      <c r="K169" s="211">
        <v>0</v>
      </c>
    </row>
    <row r="170" spans="2:11" ht="24" customHeight="1" x14ac:dyDescent="0.2">
      <c r="B170" s="5">
        <v>2</v>
      </c>
      <c r="C170" s="50">
        <v>5.0999999999999996</v>
      </c>
      <c r="D170" s="238" t="s">
        <v>41</v>
      </c>
      <c r="E170" s="234" t="s">
        <v>110</v>
      </c>
      <c r="F170" s="235">
        <v>0</v>
      </c>
      <c r="G170" s="239"/>
      <c r="H170" s="239"/>
      <c r="I170" s="239"/>
      <c r="J170" s="207">
        <f t="shared" si="9"/>
        <v>0</v>
      </c>
      <c r="K170" s="211">
        <v>0</v>
      </c>
    </row>
    <row r="171" spans="2:11" ht="18.75" x14ac:dyDescent="0.2">
      <c r="B171" s="5">
        <v>1</v>
      </c>
      <c r="C171" s="51">
        <v>5.0999999999999996</v>
      </c>
      <c r="D171" s="233" t="s">
        <v>114</v>
      </c>
      <c r="E171" s="234" t="s">
        <v>83</v>
      </c>
      <c r="F171" s="235">
        <v>0</v>
      </c>
      <c r="G171" s="236"/>
      <c r="H171" s="236"/>
      <c r="I171" s="236"/>
      <c r="J171" s="207">
        <f t="shared" si="9"/>
        <v>0</v>
      </c>
      <c r="K171" s="211">
        <v>0</v>
      </c>
    </row>
    <row r="172" spans="2:11" ht="16.5" x14ac:dyDescent="0.2">
      <c r="B172" s="61" t="s">
        <v>87</v>
      </c>
      <c r="C172" s="53">
        <v>6</v>
      </c>
      <c r="D172" s="192" t="s">
        <v>84</v>
      </c>
      <c r="E172" s="25" t="s">
        <v>44</v>
      </c>
      <c r="F172" s="18"/>
      <c r="G172" s="58" t="s">
        <v>85</v>
      </c>
      <c r="H172" s="58" t="s">
        <v>86</v>
      </c>
      <c r="I172" s="58"/>
      <c r="J172" s="194" t="s">
        <v>26</v>
      </c>
      <c r="K172" s="35" t="s">
        <v>32</v>
      </c>
    </row>
    <row r="173" spans="2:11" ht="21" customHeight="1" x14ac:dyDescent="0.2">
      <c r="B173" s="5">
        <v>1</v>
      </c>
      <c r="C173" s="50">
        <v>6.1</v>
      </c>
      <c r="D173" s="244" t="s">
        <v>23</v>
      </c>
      <c r="E173" s="234" t="s">
        <v>103</v>
      </c>
      <c r="F173" s="235">
        <v>5</v>
      </c>
      <c r="G173" s="243"/>
      <c r="H173" s="243"/>
      <c r="I173" s="243"/>
      <c r="J173" s="207">
        <f t="shared" ref="J173:J183" si="10">SUM(G173:I173)</f>
        <v>0</v>
      </c>
      <c r="K173" s="36">
        <v>30</v>
      </c>
    </row>
    <row r="174" spans="2:11" ht="24.75" customHeight="1" x14ac:dyDescent="0.2">
      <c r="B174" s="5">
        <v>2</v>
      </c>
      <c r="C174" s="50">
        <v>6.1</v>
      </c>
      <c r="D174" s="238" t="s">
        <v>37</v>
      </c>
      <c r="E174" s="234" t="s">
        <v>89</v>
      </c>
      <c r="F174" s="235">
        <v>5</v>
      </c>
      <c r="G174" s="239"/>
      <c r="H174" s="239"/>
      <c r="I174" s="239"/>
      <c r="J174" s="207">
        <f t="shared" si="10"/>
        <v>0</v>
      </c>
      <c r="K174" s="36">
        <v>26</v>
      </c>
    </row>
    <row r="175" spans="2:11" ht="24" customHeight="1" x14ac:dyDescent="0.2">
      <c r="B175" s="5">
        <v>1</v>
      </c>
      <c r="C175" s="50">
        <v>6.1</v>
      </c>
      <c r="D175" s="246" t="s">
        <v>19</v>
      </c>
      <c r="E175" s="234" t="s">
        <v>89</v>
      </c>
      <c r="F175" s="235">
        <v>5</v>
      </c>
      <c r="G175" s="242"/>
      <c r="H175" s="242"/>
      <c r="I175" s="242"/>
      <c r="J175" s="207">
        <f t="shared" si="10"/>
        <v>0</v>
      </c>
      <c r="K175" s="36">
        <v>23</v>
      </c>
    </row>
    <row r="176" spans="2:11" ht="22.5" customHeight="1" x14ac:dyDescent="0.2">
      <c r="B176" s="5">
        <v>2</v>
      </c>
      <c r="C176" s="51">
        <v>6.1</v>
      </c>
      <c r="D176" s="238" t="s">
        <v>90</v>
      </c>
      <c r="E176" s="234" t="s">
        <v>103</v>
      </c>
      <c r="F176" s="235">
        <v>5</v>
      </c>
      <c r="G176" s="243"/>
      <c r="H176" s="243"/>
      <c r="I176" s="243"/>
      <c r="J176" s="207">
        <f t="shared" si="10"/>
        <v>0</v>
      </c>
      <c r="K176" s="36">
        <v>21</v>
      </c>
    </row>
    <row r="177" spans="2:11" ht="22.5" customHeight="1" x14ac:dyDescent="0.2">
      <c r="B177" s="5">
        <v>1</v>
      </c>
      <c r="C177" s="50">
        <v>6.1</v>
      </c>
      <c r="D177" s="238" t="s">
        <v>100</v>
      </c>
      <c r="E177" s="234" t="s">
        <v>89</v>
      </c>
      <c r="F177" s="235">
        <v>5</v>
      </c>
      <c r="G177" s="243"/>
      <c r="H177" s="243"/>
      <c r="I177" s="243"/>
      <c r="J177" s="207">
        <f t="shared" si="10"/>
        <v>0</v>
      </c>
      <c r="K177" s="36">
        <v>20</v>
      </c>
    </row>
    <row r="178" spans="2:11" ht="21.75" customHeight="1" x14ac:dyDescent="0.2">
      <c r="B178" s="5">
        <v>1</v>
      </c>
      <c r="C178" s="51">
        <v>6.1</v>
      </c>
      <c r="D178" s="238" t="s">
        <v>18</v>
      </c>
      <c r="E178" s="234" t="s">
        <v>74</v>
      </c>
      <c r="F178" s="235">
        <v>5</v>
      </c>
      <c r="G178" s="236"/>
      <c r="H178" s="236"/>
      <c r="I178" s="236"/>
      <c r="J178" s="207">
        <f t="shared" si="10"/>
        <v>0</v>
      </c>
      <c r="K178" s="36">
        <v>19</v>
      </c>
    </row>
    <row r="179" spans="2:11" ht="21.75" customHeight="1" x14ac:dyDescent="0.2">
      <c r="B179" s="5">
        <v>2</v>
      </c>
      <c r="C179" s="50">
        <v>6.1</v>
      </c>
      <c r="D179" s="238" t="s">
        <v>14</v>
      </c>
      <c r="E179" s="234" t="s">
        <v>74</v>
      </c>
      <c r="F179" s="235">
        <v>5</v>
      </c>
      <c r="G179" s="243"/>
      <c r="H179" s="243"/>
      <c r="I179" s="243"/>
      <c r="J179" s="207">
        <f t="shared" si="10"/>
        <v>0</v>
      </c>
      <c r="K179" s="36">
        <v>18</v>
      </c>
    </row>
    <row r="180" spans="2:11" ht="21" customHeight="1" x14ac:dyDescent="0.2">
      <c r="B180" s="5">
        <v>2</v>
      </c>
      <c r="C180" s="51">
        <v>6.1</v>
      </c>
      <c r="D180" s="238" t="s">
        <v>98</v>
      </c>
      <c r="E180" s="234" t="s">
        <v>103</v>
      </c>
      <c r="F180" s="235">
        <v>5</v>
      </c>
      <c r="G180" s="239"/>
      <c r="H180" s="239"/>
      <c r="I180" s="239"/>
      <c r="J180" s="207">
        <f t="shared" si="10"/>
        <v>0</v>
      </c>
      <c r="K180" s="36">
        <v>17</v>
      </c>
    </row>
    <row r="181" spans="2:11" ht="24.75" customHeight="1" x14ac:dyDescent="0.2">
      <c r="B181" s="5">
        <v>1</v>
      </c>
      <c r="C181" s="50">
        <v>6.1</v>
      </c>
      <c r="D181" s="238" t="s">
        <v>108</v>
      </c>
      <c r="E181" s="234" t="s">
        <v>110</v>
      </c>
      <c r="F181" s="235">
        <v>5</v>
      </c>
      <c r="G181" s="239"/>
      <c r="H181" s="239"/>
      <c r="I181" s="239"/>
      <c r="J181" s="207">
        <f t="shared" si="10"/>
        <v>0</v>
      </c>
      <c r="K181" s="36">
        <v>16</v>
      </c>
    </row>
    <row r="182" spans="2:11" ht="20.25" customHeight="1" x14ac:dyDescent="0.2">
      <c r="B182" s="5">
        <v>1</v>
      </c>
      <c r="C182" s="50">
        <v>6.1</v>
      </c>
      <c r="D182" s="246" t="s">
        <v>130</v>
      </c>
      <c r="E182" s="234" t="s">
        <v>110</v>
      </c>
      <c r="F182" s="235">
        <v>5</v>
      </c>
      <c r="G182" s="242"/>
      <c r="H182" s="243"/>
      <c r="I182" s="243"/>
      <c r="J182" s="207">
        <f t="shared" si="10"/>
        <v>0</v>
      </c>
      <c r="K182" s="36">
        <v>15</v>
      </c>
    </row>
    <row r="183" spans="2:11" ht="24" customHeight="1" x14ac:dyDescent="0.2">
      <c r="B183" s="5">
        <v>1</v>
      </c>
      <c r="C183" s="50">
        <v>6.1</v>
      </c>
      <c r="D183" s="238" t="s">
        <v>104</v>
      </c>
      <c r="E183" s="234" t="s">
        <v>89</v>
      </c>
      <c r="F183" s="235">
        <v>5</v>
      </c>
      <c r="G183" s="239"/>
      <c r="H183" s="239"/>
      <c r="I183" s="239"/>
      <c r="J183" s="207">
        <f t="shared" si="10"/>
        <v>0</v>
      </c>
      <c r="K183" s="211">
        <v>0</v>
      </c>
    </row>
  </sheetData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Uporabnik</cp:lastModifiedBy>
  <cp:lastPrinted>2017-03-17T06:45:46Z</cp:lastPrinted>
  <dcterms:created xsi:type="dcterms:W3CDTF">2011-11-13T17:49:46Z</dcterms:created>
  <dcterms:modified xsi:type="dcterms:W3CDTF">2019-03-20T21:05:11Z</dcterms:modified>
</cp:coreProperties>
</file>