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755" tabRatio="811"/>
  </bookViews>
  <sheets>
    <sheet name="Lestvica-PU" sheetId="1" r:id="rId1"/>
    <sheet name="1. krog" sheetId="2" r:id="rId2"/>
    <sheet name="2. krog" sheetId="3" r:id="rId3"/>
    <sheet name="3.krog" sheetId="4" r:id="rId4"/>
    <sheet name="4. krog" sheetId="5" r:id="rId5"/>
    <sheet name="5. krog" sheetId="6" r:id="rId6"/>
    <sheet name="6. krog" sheetId="7" r:id="rId7"/>
  </sheets>
  <calcPr calcId="152511"/>
</workbook>
</file>

<file path=xl/calcChain.xml><?xml version="1.0" encoding="utf-8"?>
<calcChain xmlns="http://schemas.openxmlformats.org/spreadsheetml/2006/main">
  <c r="J5" i="7"/>
  <c r="J4"/>
  <c r="J8"/>
  <c r="J9"/>
  <c r="J7"/>
  <c r="J11"/>
  <c r="J16"/>
  <c r="J10"/>
  <c r="J14"/>
  <c r="J12"/>
  <c r="J15"/>
  <c r="J17"/>
  <c r="J19"/>
  <c r="J18"/>
  <c r="J20"/>
  <c r="J13"/>
  <c r="J6"/>
  <c r="J36"/>
  <c r="J35"/>
  <c r="J34"/>
  <c r="J31"/>
  <c r="J30"/>
  <c r="J29"/>
  <c r="J26"/>
  <c r="J25"/>
  <c r="J24"/>
  <c r="J23" l="1"/>
  <c r="J33"/>
  <c r="J28"/>
  <c r="J34" i="6"/>
  <c r="J32"/>
  <c r="J33"/>
  <c r="J19"/>
  <c r="J12" i="5" l="1"/>
  <c r="J5"/>
  <c r="J32"/>
  <c r="J31"/>
  <c r="J30"/>
  <c r="J27"/>
  <c r="J26"/>
  <c r="J25"/>
  <c r="J22"/>
  <c r="J21"/>
  <c r="J20"/>
  <c r="J16"/>
  <c r="J15"/>
  <c r="J11"/>
  <c r="J13"/>
  <c r="J8"/>
  <c r="J7"/>
  <c r="J9"/>
  <c r="J10"/>
  <c r="J14"/>
  <c r="J4"/>
  <c r="J6"/>
  <c r="J19" l="1"/>
  <c r="J29"/>
  <c r="J24"/>
  <c r="J20" i="4"/>
  <c r="J35"/>
  <c r="J34"/>
  <c r="J33"/>
  <c r="J30"/>
  <c r="J29"/>
  <c r="J28"/>
  <c r="J25"/>
  <c r="J24"/>
  <c r="J23"/>
  <c r="J18"/>
  <c r="J17"/>
  <c r="J16"/>
  <c r="J15"/>
  <c r="J14"/>
  <c r="J13"/>
  <c r="J12"/>
  <c r="J11"/>
  <c r="J10"/>
  <c r="J9"/>
  <c r="J8"/>
  <c r="J7"/>
  <c r="J6"/>
  <c r="J5"/>
  <c r="J4"/>
  <c r="J32" l="1"/>
  <c r="J27"/>
  <c r="J22"/>
  <c r="J35" i="3"/>
  <c r="J34"/>
  <c r="J33"/>
  <c r="J32" s="1"/>
  <c r="J30"/>
  <c r="J29"/>
  <c r="J28"/>
  <c r="J27" s="1"/>
  <c r="J25"/>
  <c r="J24"/>
  <c r="J23"/>
  <c r="J19"/>
  <c r="J18"/>
  <c r="J17"/>
  <c r="J16"/>
  <c r="J15"/>
  <c r="J14"/>
  <c r="J13"/>
  <c r="J12"/>
  <c r="J11"/>
  <c r="J10"/>
  <c r="J9"/>
  <c r="J8"/>
  <c r="J7"/>
  <c r="J6"/>
  <c r="J5"/>
  <c r="J4"/>
  <c r="J22" l="1"/>
  <c r="J18" i="6"/>
  <c r="J4" i="2"/>
  <c r="J16"/>
  <c r="J19"/>
  <c r="J20"/>
  <c r="J21"/>
  <c r="Q8" i="1"/>
  <c r="Q36"/>
  <c r="Q23"/>
  <c r="Q28" l="1"/>
  <c r="J28" i="6"/>
  <c r="J29"/>
  <c r="J27"/>
  <c r="J23"/>
  <c r="J24"/>
  <c r="J22"/>
  <c r="J14"/>
  <c r="J15"/>
  <c r="J5"/>
  <c r="J16"/>
  <c r="J17"/>
  <c r="J12"/>
  <c r="J13"/>
  <c r="J7"/>
  <c r="J6"/>
  <c r="J10"/>
  <c r="J11"/>
  <c r="J9"/>
  <c r="J4"/>
  <c r="J8"/>
  <c r="Q27" i="1"/>
  <c r="Q31"/>
  <c r="Q16"/>
  <c r="Q14"/>
  <c r="Q34"/>
  <c r="Q35"/>
  <c r="Q26"/>
  <c r="J6" i="2"/>
  <c r="J9"/>
  <c r="Q13" i="1"/>
  <c r="Q18"/>
  <c r="Q29"/>
  <c r="Q25"/>
  <c r="J18" i="2"/>
  <c r="J11"/>
  <c r="J5"/>
  <c r="J17"/>
  <c r="J22"/>
  <c r="J13"/>
  <c r="Q21" i="1"/>
  <c r="Q22"/>
  <c r="Q33"/>
  <c r="Q30"/>
  <c r="Q17"/>
  <c r="Q20"/>
  <c r="Q24"/>
  <c r="Q32"/>
  <c r="Q15"/>
  <c r="Q19"/>
  <c r="Q7"/>
  <c r="Q6"/>
  <c r="J39" i="2"/>
  <c r="J38"/>
  <c r="J37"/>
  <c r="J36" s="1"/>
  <c r="J34"/>
  <c r="J32"/>
  <c r="J33"/>
  <c r="J12"/>
  <c r="J8"/>
  <c r="J15"/>
  <c r="J10"/>
  <c r="J7"/>
  <c r="J14"/>
  <c r="J27"/>
  <c r="J28"/>
  <c r="J29"/>
  <c r="J21" i="6" l="1"/>
  <c r="J31" i="2"/>
  <c r="J26"/>
  <c r="J26" i="6"/>
  <c r="J31"/>
</calcChain>
</file>

<file path=xl/sharedStrings.xml><?xml version="1.0" encoding="utf-8"?>
<sst xmlns="http://schemas.openxmlformats.org/spreadsheetml/2006/main" count="595" uniqueCount="112">
  <si>
    <t>1</t>
  </si>
  <si>
    <t>Skupaj</t>
  </si>
  <si>
    <t>Ekipno:</t>
  </si>
  <si>
    <t>3.</t>
  </si>
  <si>
    <t>1.</t>
  </si>
  <si>
    <t>2.</t>
  </si>
  <si>
    <t>Gorjanci</t>
  </si>
  <si>
    <t>4.</t>
  </si>
  <si>
    <t>Jože Kovačič Šentvid pri Stični</t>
  </si>
  <si>
    <t>5.</t>
  </si>
  <si>
    <t>Sonja Vesel Ivančna Gorica</t>
  </si>
  <si>
    <t>6.</t>
  </si>
  <si>
    <t>7.</t>
  </si>
  <si>
    <t>Posamezno:</t>
  </si>
  <si>
    <t>Odbitne točke</t>
  </si>
  <si>
    <t>GOR</t>
  </si>
  <si>
    <t>SVI</t>
  </si>
  <si>
    <t>8.</t>
  </si>
  <si>
    <t>9.</t>
  </si>
  <si>
    <t>10.</t>
  </si>
  <si>
    <t>11.</t>
  </si>
  <si>
    <t>12.</t>
  </si>
  <si>
    <t>13.</t>
  </si>
  <si>
    <t>14.</t>
  </si>
  <si>
    <t>15.</t>
  </si>
  <si>
    <t>Novo mesto</t>
  </si>
  <si>
    <t>JKŠ</t>
  </si>
  <si>
    <t>SD/SK</t>
  </si>
  <si>
    <t>I</t>
  </si>
  <si>
    <t>II</t>
  </si>
  <si>
    <t>III</t>
  </si>
  <si>
    <t>IV</t>
  </si>
  <si>
    <t>Σ</t>
  </si>
  <si>
    <t>01</t>
  </si>
  <si>
    <t>Ivančna Gorica</t>
  </si>
  <si>
    <t>Šentvid pri Stični</t>
  </si>
  <si>
    <t>00</t>
  </si>
  <si>
    <t>03</t>
  </si>
  <si>
    <t>02</t>
  </si>
  <si>
    <t>GORJANC Jože</t>
  </si>
  <si>
    <t>MUHADŽIĆ Vid</t>
  </si>
  <si>
    <t>POKORNY Jan</t>
  </si>
  <si>
    <t>STEKLAČIČ Matjaž</t>
  </si>
  <si>
    <t>MOHORIČ Urša</t>
  </si>
  <si>
    <t>VERBIČ Nejc</t>
  </si>
  <si>
    <t>PIŠKURIČ Dušan</t>
  </si>
  <si>
    <t xml:space="preserve">Gorjanci </t>
  </si>
  <si>
    <t>UHAN Blaž</t>
  </si>
  <si>
    <t>MEDVED Jaka</t>
  </si>
  <si>
    <t>16.</t>
  </si>
  <si>
    <t>17.</t>
  </si>
  <si>
    <t>18.</t>
  </si>
  <si>
    <t>19.</t>
  </si>
  <si>
    <t>ZUPANČIČ Domen</t>
  </si>
  <si>
    <r>
      <t xml:space="preserve">2. drž. liga jugovzhod - zr. puška      </t>
    </r>
    <r>
      <rPr>
        <b/>
        <sz val="12"/>
        <color indexed="9"/>
        <rFont val="Verdana"/>
        <family val="2"/>
        <charset val="238"/>
      </rPr>
      <t xml:space="preserve"> sez. 2018/19</t>
    </r>
  </si>
  <si>
    <t xml:space="preserve"> 28.10.17</t>
  </si>
  <si>
    <t>1. krog 2. DL JV, Novo mesto, 28.10.2018</t>
  </si>
  <si>
    <t>PAVLIN Andrej</t>
  </si>
  <si>
    <t>KORELC Peter</t>
  </si>
  <si>
    <t>MOHORIČ Hanzi</t>
  </si>
  <si>
    <t>PIRC Žiga</t>
  </si>
  <si>
    <t>MIKEC Nejc</t>
  </si>
  <si>
    <t>JARC Nejc</t>
  </si>
  <si>
    <t>ŽURGA Anže</t>
  </si>
  <si>
    <t>KENDA Jon</t>
  </si>
  <si>
    <t xml:space="preserve">3. krog 2. DL JV, Ivančna Gorica, </t>
  </si>
  <si>
    <t>Sodniki:</t>
  </si>
  <si>
    <t>Rus Milan</t>
  </si>
  <si>
    <t>Jan Pokorny</t>
  </si>
  <si>
    <t>Jože Ribič</t>
  </si>
  <si>
    <t>25.11.18</t>
  </si>
  <si>
    <t>09.12.18</t>
  </si>
  <si>
    <t>2. krog 2. DL JV, Šentvid pri Stični, 25.11.2018</t>
  </si>
  <si>
    <t>SD Gorjanci</t>
  </si>
  <si>
    <t>KUDIĆ Anes</t>
  </si>
  <si>
    <t>SEKLAČIČ Matjaž</t>
  </si>
  <si>
    <t>SD Sonja Vesel</t>
  </si>
  <si>
    <t>SD Jože Kovačič</t>
  </si>
  <si>
    <t>BOŽIČ Matej</t>
  </si>
  <si>
    <t>SD Jože Kovačič Šentvid pri Stični</t>
  </si>
  <si>
    <t>SD Sonja Vesel Ivančna Gorica</t>
  </si>
  <si>
    <t>BREZOVAR Nuša Gaia</t>
  </si>
  <si>
    <t>20.</t>
  </si>
  <si>
    <t>21.</t>
  </si>
  <si>
    <t>Pavlin Andrej</t>
  </si>
  <si>
    <t>Pokorny Jan</t>
  </si>
  <si>
    <t>Kudič Anes</t>
  </si>
  <si>
    <t>Božič Matej</t>
  </si>
  <si>
    <t>Mohorič Urša</t>
  </si>
  <si>
    <t>Mohorič Hanzi</t>
  </si>
  <si>
    <t>Steklačič Matjaž</t>
  </si>
  <si>
    <t>Gorjanc Jože</t>
  </si>
  <si>
    <t>Medved Jaka</t>
  </si>
  <si>
    <t>Jarc Nejc</t>
  </si>
  <si>
    <t>Pirc Žiga</t>
  </si>
  <si>
    <t>Kastelic Luka</t>
  </si>
  <si>
    <t>Mikec Nejc</t>
  </si>
  <si>
    <t>Zupančič Domen</t>
  </si>
  <si>
    <t>Žurga Anže</t>
  </si>
  <si>
    <t>Čebular Blaž</t>
  </si>
  <si>
    <t>IK</t>
  </si>
  <si>
    <t xml:space="preserve"> 23.12.18</t>
  </si>
  <si>
    <t xml:space="preserve"> 27.1.19</t>
  </si>
  <si>
    <t xml:space="preserve">  10.2.19</t>
  </si>
  <si>
    <t>KASTELIC Luka</t>
  </si>
  <si>
    <t>22.</t>
  </si>
  <si>
    <t xml:space="preserve">4. krog 2. DL JV, Novo mesto, 23.12.2018 </t>
  </si>
  <si>
    <t>5. krog 2. DL JV, Šentvid pri Stični, 27.01.2019</t>
  </si>
  <si>
    <t>STANKOVIČ Tanja</t>
  </si>
  <si>
    <t>6. krog 2. DL JV, Ivančna Gorica, 10.02.2019</t>
  </si>
  <si>
    <t>STANKOVIĆ Tanja</t>
  </si>
  <si>
    <t>23.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</si>
</sst>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dd/mmm"/>
    <numFmt numFmtId="165" formatCode="dd/mm/yy"/>
    <numFmt numFmtId="166" formatCode="dd/mm/yy;@"/>
    <numFmt numFmtId="167" formatCode="0.0"/>
  </numFmts>
  <fonts count="102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Verdana"/>
      <family val="2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Verdana"/>
      <family val="2"/>
      <charset val="238"/>
    </font>
    <font>
      <b/>
      <sz val="16"/>
      <color indexed="9"/>
      <name val="Verdana"/>
      <family val="2"/>
      <charset val="238"/>
    </font>
    <font>
      <b/>
      <sz val="12"/>
      <color indexed="9"/>
      <name val="Verdana"/>
      <family val="2"/>
      <charset val="238"/>
    </font>
    <font>
      <sz val="10"/>
      <color indexed="9"/>
      <name val="Verdana"/>
      <family val="2"/>
      <charset val="238"/>
    </font>
    <font>
      <sz val="7"/>
      <color indexed="9"/>
      <name val="Times New Roman"/>
      <family val="1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b/>
      <sz val="10"/>
      <name val="Verdana"/>
      <family val="2"/>
      <charset val="238"/>
    </font>
    <font>
      <b/>
      <i/>
      <u/>
      <sz val="11"/>
      <name val="Verdana"/>
      <family val="2"/>
      <charset val="238"/>
    </font>
    <font>
      <b/>
      <sz val="9"/>
      <name val="Verdana"/>
      <family val="2"/>
      <charset val="238"/>
    </font>
    <font>
      <b/>
      <sz val="11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b/>
      <sz val="9"/>
      <color indexed="12"/>
      <name val="Verdana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name val="Verdana"/>
      <family val="2"/>
      <charset val="238"/>
    </font>
    <font>
      <i/>
      <sz val="8"/>
      <name val="Verdana"/>
      <family val="2"/>
      <charset val="238"/>
    </font>
    <font>
      <i/>
      <sz val="7"/>
      <name val="Times New Roman"/>
      <family val="1"/>
      <charset val="238"/>
    </font>
    <font>
      <i/>
      <sz val="9"/>
      <name val="Verdana"/>
      <family val="2"/>
      <charset val="238"/>
    </font>
    <font>
      <sz val="9"/>
      <name val="Verdana"/>
      <family val="2"/>
      <charset val="238"/>
    </font>
    <font>
      <b/>
      <i/>
      <sz val="11"/>
      <name val="Verdana"/>
      <family val="2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i/>
      <sz val="7"/>
      <name val="Verdana"/>
      <family val="2"/>
      <charset val="238"/>
    </font>
    <font>
      <sz val="6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u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i/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i/>
      <sz val="7"/>
      <name val="Verdana"/>
      <family val="2"/>
      <charset val="238"/>
    </font>
    <font>
      <sz val="12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4"/>
      <color indexed="9"/>
      <name val="Arial"/>
      <family val="2"/>
      <charset val="238"/>
    </font>
    <font>
      <sz val="12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7"/>
      <name val="Arial"/>
      <family val="2"/>
      <charset val="238"/>
    </font>
    <font>
      <b/>
      <i/>
      <sz val="7"/>
      <name val="Arial"/>
      <family val="2"/>
      <charset val="238"/>
    </font>
    <font>
      <i/>
      <sz val="12"/>
      <name val="Arial"/>
      <family val="2"/>
      <charset val="238"/>
    </font>
    <font>
      <i/>
      <sz val="8"/>
      <color indexed="8"/>
      <name val="Calibri"/>
      <family val="2"/>
      <charset val="238"/>
    </font>
    <font>
      <b/>
      <sz val="14"/>
      <color indexed="9"/>
      <name val="Verdana"/>
      <family val="2"/>
    </font>
    <font>
      <sz val="12"/>
      <color indexed="9"/>
      <name val="Verdana"/>
      <family val="2"/>
    </font>
    <font>
      <b/>
      <sz val="12"/>
      <color indexed="9"/>
      <name val="Verdana"/>
      <family val="2"/>
    </font>
    <font>
      <b/>
      <i/>
      <u/>
      <sz val="12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i/>
      <sz val="8"/>
      <name val="Arial"/>
      <family val="2"/>
    </font>
    <font>
      <b/>
      <i/>
      <sz val="8"/>
      <name val="Verdana"/>
      <family val="2"/>
    </font>
    <font>
      <sz val="9"/>
      <color indexed="8"/>
      <name val="Verdana"/>
      <family val="2"/>
      <charset val="238"/>
    </font>
    <font>
      <b/>
      <sz val="8"/>
      <color indexed="8"/>
      <name val="Verdana"/>
      <family val="2"/>
      <charset val="238"/>
    </font>
    <font>
      <i/>
      <sz val="8"/>
      <color indexed="8"/>
      <name val="Verdana"/>
      <family val="2"/>
      <charset val="238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  <charset val="238"/>
    </font>
    <font>
      <sz val="8"/>
      <color indexed="9"/>
      <name val="Verdana"/>
      <family val="2"/>
      <charset val="238"/>
    </font>
    <font>
      <sz val="10"/>
      <color indexed="8"/>
      <name val="Verdana"/>
      <family val="2"/>
    </font>
    <font>
      <sz val="8"/>
      <color indexed="8"/>
      <name val="Verdana"/>
      <family val="2"/>
      <charset val="238"/>
    </font>
    <font>
      <sz val="10"/>
      <color rgb="FF000000"/>
      <name val="Arial"/>
      <family val="2"/>
      <charset val="238"/>
    </font>
    <font>
      <sz val="10"/>
      <color indexed="8"/>
      <name val="Verdana"/>
      <family val="2"/>
      <charset val="238"/>
    </font>
    <font>
      <b/>
      <sz val="10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i/>
      <sz val="6.5"/>
      <name val="Verdana"/>
      <family val="2"/>
    </font>
    <font>
      <b/>
      <sz val="10"/>
      <name val="Verdana"/>
      <family val="2"/>
    </font>
    <font>
      <sz val="10"/>
      <color rgb="FF000000"/>
      <name val="Verdana"/>
      <family val="2"/>
      <charset val="238"/>
    </font>
    <font>
      <i/>
      <sz val="10"/>
      <name val="Verdana"/>
      <family val="2"/>
      <charset val="238"/>
    </font>
    <font>
      <i/>
      <u/>
      <sz val="10"/>
      <name val="Verdana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44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42"/>
      </patternFill>
    </fill>
    <fill>
      <patternFill patternType="solid">
        <fgColor indexed="41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16"/>
        <bgColor indexed="37"/>
      </patternFill>
    </fill>
    <fill>
      <patternFill patternType="solid">
        <fgColor indexed="22"/>
        <bgColor indexed="4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9" tint="0.79998168889431442"/>
        <bgColor indexed="27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1"/>
      </bottom>
      <diagonal/>
    </border>
    <border>
      <left/>
      <right/>
      <top/>
      <bottom style="medium">
        <color indexed="4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57" fillId="0" borderId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7" applyNumberFormat="0" applyFill="0" applyAlignment="0" applyProtection="0"/>
    <xf numFmtId="0" fontId="57" fillId="0" borderId="0"/>
    <xf numFmtId="0" fontId="2" fillId="0" borderId="0"/>
    <xf numFmtId="0" fontId="14" fillId="7" borderId="0" applyNumberFormat="0" applyBorder="0" applyAlignment="0" applyProtection="0"/>
    <xf numFmtId="0" fontId="57" fillId="4" borderId="8" applyNumberFormat="0" applyAlignment="0" applyProtection="0"/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/>
  </cellStyleXfs>
  <cellXfs count="424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Border="1"/>
    <xf numFmtId="0" fontId="22" fillId="18" borderId="10" xfId="0" applyFont="1" applyFill="1" applyBorder="1"/>
    <xf numFmtId="0" fontId="24" fillId="18" borderId="11" xfId="0" applyFont="1" applyFill="1" applyBorder="1"/>
    <xf numFmtId="0" fontId="24" fillId="18" borderId="11" xfId="0" applyFont="1" applyFill="1" applyBorder="1" applyAlignment="1">
      <alignment horizontal="center"/>
    </xf>
    <xf numFmtId="0" fontId="24" fillId="18" borderId="11" xfId="0" applyFont="1" applyFill="1" applyBorder="1" applyAlignment="1">
      <alignment horizontal="left"/>
    </xf>
    <xf numFmtId="0" fontId="24" fillId="18" borderId="12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18" fillId="7" borderId="13" xfId="0" applyFont="1" applyFill="1" applyBorder="1"/>
    <xf numFmtId="0" fontId="26" fillId="7" borderId="14" xfId="0" applyFont="1" applyFill="1" applyBorder="1"/>
    <xf numFmtId="164" fontId="21" fillId="7" borderId="14" xfId="0" applyNumberFormat="1" applyFont="1" applyFill="1" applyBorder="1"/>
    <xf numFmtId="0" fontId="28" fillId="7" borderId="16" xfId="0" applyFont="1" applyFill="1" applyBorder="1" applyAlignment="1">
      <alignment horizontal="center"/>
    </xf>
    <xf numFmtId="0" fontId="28" fillId="7" borderId="18" xfId="0" applyFont="1" applyFill="1" applyBorder="1" applyAlignment="1">
      <alignment horizontal="center"/>
    </xf>
    <xf numFmtId="0" fontId="18" fillId="7" borderId="19" xfId="0" applyFont="1" applyFill="1" applyBorder="1"/>
    <xf numFmtId="0" fontId="29" fillId="7" borderId="0" xfId="0" applyFont="1" applyFill="1" applyBorder="1"/>
    <xf numFmtId="164" fontId="21" fillId="7" borderId="0" xfId="0" applyNumberFormat="1" applyFont="1" applyFill="1" applyBorder="1"/>
    <xf numFmtId="164" fontId="30" fillId="7" borderId="20" xfId="0" applyNumberFormat="1" applyFont="1" applyFill="1" applyBorder="1" applyAlignment="1">
      <alignment horizontal="left"/>
    </xf>
    <xf numFmtId="0" fontId="30" fillId="7" borderId="21" xfId="0" applyFont="1" applyFill="1" applyBorder="1" applyAlignment="1">
      <alignment horizontal="center"/>
    </xf>
    <xf numFmtId="0" fontId="30" fillId="7" borderId="20" xfId="0" applyFont="1" applyFill="1" applyBorder="1" applyAlignment="1">
      <alignment horizontal="left"/>
    </xf>
    <xf numFmtId="0" fontId="30" fillId="7" borderId="0" xfId="0" applyFont="1" applyFill="1" applyBorder="1" applyAlignment="1">
      <alignment horizontal="left"/>
    </xf>
    <xf numFmtId="0" fontId="30" fillId="7" borderId="0" xfId="0" applyFont="1" applyFill="1" applyBorder="1" applyAlignment="1">
      <alignment horizontal="center"/>
    </xf>
    <xf numFmtId="0" fontId="28" fillId="7" borderId="21" xfId="0" applyFont="1" applyFill="1" applyBorder="1" applyAlignment="1">
      <alignment horizontal="center"/>
    </xf>
    <xf numFmtId="0" fontId="31" fillId="7" borderId="22" xfId="0" applyFont="1" applyFill="1" applyBorder="1" applyAlignment="1">
      <alignment horizontal="center"/>
    </xf>
    <xf numFmtId="0" fontId="18" fillId="7" borderId="23" xfId="0" applyFont="1" applyFill="1" applyBorder="1"/>
    <xf numFmtId="0" fontId="29" fillId="7" borderId="24" xfId="0" applyFont="1" applyFill="1" applyBorder="1"/>
    <xf numFmtId="164" fontId="21" fillId="7" borderId="24" xfId="0" applyNumberFormat="1" applyFont="1" applyFill="1" applyBorder="1"/>
    <xf numFmtId="164" fontId="32" fillId="7" borderId="25" xfId="0" applyNumberFormat="1" applyFont="1" applyFill="1" applyBorder="1" applyAlignment="1">
      <alignment horizontal="left"/>
    </xf>
    <xf numFmtId="0" fontId="32" fillId="7" borderId="26" xfId="0" applyFont="1" applyFill="1" applyBorder="1" applyAlignment="1">
      <alignment horizontal="center"/>
    </xf>
    <xf numFmtId="165" fontId="32" fillId="7" borderId="26" xfId="0" applyNumberFormat="1" applyFont="1" applyFill="1" applyBorder="1" applyAlignment="1">
      <alignment horizontal="center"/>
    </xf>
    <xf numFmtId="165" fontId="32" fillId="7" borderId="24" xfId="0" applyNumberFormat="1" applyFont="1" applyFill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/>
    <xf numFmtId="0" fontId="35" fillId="0" borderId="0" xfId="0" applyFont="1" applyBorder="1"/>
    <xf numFmtId="0" fontId="0" fillId="0" borderId="0" xfId="0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7" fillId="0" borderId="0" xfId="0" applyFont="1" applyBorder="1"/>
    <xf numFmtId="0" fontId="18" fillId="0" borderId="0" xfId="0" applyFont="1" applyBorder="1" applyAlignment="1">
      <alignment horizontal="center"/>
    </xf>
    <xf numFmtId="0" fontId="38" fillId="0" borderId="2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1" fontId="39" fillId="0" borderId="0" xfId="0" applyNumberFormat="1" applyFont="1" applyBorder="1" applyAlignment="1">
      <alignment horizontal="center"/>
    </xf>
    <xf numFmtId="0" fontId="41" fillId="0" borderId="0" xfId="0" applyFont="1"/>
    <xf numFmtId="0" fontId="32" fillId="0" borderId="0" xfId="0" applyFont="1" applyBorder="1" applyAlignment="1">
      <alignment horizontal="center"/>
    </xf>
    <xf numFmtId="0" fontId="44" fillId="0" borderId="0" xfId="0" applyFont="1"/>
    <xf numFmtId="0" fontId="44" fillId="0" borderId="0" xfId="0" applyFont="1" applyBorder="1"/>
    <xf numFmtId="0" fontId="0" fillId="0" borderId="0" xfId="0" applyAlignment="1">
      <alignment horizontal="center"/>
    </xf>
    <xf numFmtId="0" fontId="48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45" fillId="0" borderId="0" xfId="0" applyFont="1"/>
    <xf numFmtId="0" fontId="45" fillId="0" borderId="0" xfId="0" applyFont="1" applyAlignment="1">
      <alignment horizontal="center"/>
    </xf>
    <xf numFmtId="0" fontId="48" fillId="0" borderId="0" xfId="0" applyFont="1" applyBorder="1"/>
    <xf numFmtId="0" fontId="18" fillId="0" borderId="0" xfId="0" applyFont="1" applyAlignment="1">
      <alignment horizontal="justify"/>
    </xf>
    <xf numFmtId="0" fontId="35" fillId="0" borderId="0" xfId="0" applyFont="1"/>
    <xf numFmtId="0" fontId="50" fillId="19" borderId="0" xfId="0" applyFont="1" applyFill="1" applyBorder="1"/>
    <xf numFmtId="0" fontId="35" fillId="19" borderId="0" xfId="0" applyFont="1" applyFill="1" applyBorder="1" applyAlignment="1">
      <alignment horizontal="center"/>
    </xf>
    <xf numFmtId="0" fontId="35" fillId="19" borderId="0" xfId="0" applyFont="1" applyFill="1" applyBorder="1"/>
    <xf numFmtId="0" fontId="36" fillId="0" borderId="0" xfId="0" applyFont="1"/>
    <xf numFmtId="0" fontId="51" fillId="0" borderId="0" xfId="0" applyFont="1"/>
    <xf numFmtId="0" fontId="48" fillId="0" borderId="0" xfId="0" applyFont="1"/>
    <xf numFmtId="0" fontId="36" fillId="0" borderId="0" xfId="0" applyFont="1" applyAlignment="1">
      <alignment horizontal="center"/>
    </xf>
    <xf numFmtId="0" fontId="43" fillId="0" borderId="0" xfId="28" applyFont="1" applyBorder="1" applyAlignment="1">
      <alignment horizontal="center" vertical="center" wrapText="1"/>
    </xf>
    <xf numFmtId="0" fontId="0" fillId="0" borderId="0" xfId="28" applyFont="1" applyBorder="1" applyAlignment="1">
      <alignment horizontal="center"/>
    </xf>
    <xf numFmtId="0" fontId="52" fillId="0" borderId="0" xfId="0" applyFont="1"/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32" fillId="0" borderId="28" xfId="0" applyFont="1" applyBorder="1"/>
    <xf numFmtId="0" fontId="28" fillId="7" borderId="22" xfId="0" applyFont="1" applyFill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6" fillId="0" borderId="0" xfId="0" applyFont="1" applyFill="1" applyBorder="1"/>
    <xf numFmtId="0" fontId="36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47" fillId="0" borderId="0" xfId="28" applyFont="1" applyFill="1" applyBorder="1"/>
    <xf numFmtId="0" fontId="46" fillId="0" borderId="0" xfId="28" applyFont="1" applyFill="1" applyBorder="1" applyAlignment="1">
      <alignment horizontal="center" vertical="center"/>
    </xf>
    <xf numFmtId="0" fontId="43" fillId="0" borderId="0" xfId="28" applyFont="1" applyFill="1" applyBorder="1" applyAlignment="1">
      <alignment horizontal="center" vertical="center"/>
    </xf>
    <xf numFmtId="0" fontId="43" fillId="0" borderId="0" xfId="28" applyFont="1" applyFill="1" applyBorder="1" applyAlignment="1">
      <alignment horizontal="center"/>
    </xf>
    <xf numFmtId="0" fontId="57" fillId="0" borderId="0" xfId="28" applyFill="1" applyBorder="1"/>
    <xf numFmtId="0" fontId="32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35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32" xfId="0" applyFont="1" applyBorder="1" applyAlignment="1">
      <alignment horizontal="center" wrapText="1"/>
    </xf>
    <xf numFmtId="0" fontId="18" fillId="19" borderId="33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38" fillId="0" borderId="0" xfId="0" applyFont="1" applyFill="1" applyBorder="1"/>
    <xf numFmtId="0" fontId="38" fillId="0" borderId="0" xfId="0" applyFont="1" applyFill="1" applyBorder="1" applyAlignment="1">
      <alignment horizontal="center"/>
    </xf>
    <xf numFmtId="0" fontId="38" fillId="0" borderId="0" xfId="0" applyFont="1" applyBorder="1"/>
    <xf numFmtId="0" fontId="38" fillId="0" borderId="0" xfId="0" applyFont="1" applyBorder="1" applyAlignment="1">
      <alignment horizontal="center"/>
    </xf>
    <xf numFmtId="0" fontId="34" fillId="0" borderId="30" xfId="0" applyFont="1" applyFill="1" applyBorder="1" applyAlignment="1">
      <alignment horizontal="center"/>
    </xf>
    <xf numFmtId="0" fontId="56" fillId="0" borderId="34" xfId="0" applyFont="1" applyBorder="1" applyAlignment="1">
      <alignment horizontal="center"/>
    </xf>
    <xf numFmtId="1" fontId="34" fillId="0" borderId="30" xfId="0" applyNumberFormat="1" applyFont="1" applyFill="1" applyBorder="1" applyAlignment="1">
      <alignment horizontal="center"/>
    </xf>
    <xf numFmtId="0" fontId="37" fillId="0" borderId="36" xfId="0" applyFont="1" applyBorder="1"/>
    <xf numFmtId="167" fontId="4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167" fontId="38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38" fillId="0" borderId="0" xfId="0" quotePrefix="1" applyFont="1" applyFill="1" applyBorder="1" applyAlignment="1">
      <alignment horizontal="center"/>
    </xf>
    <xf numFmtId="1" fontId="34" fillId="0" borderId="31" xfId="0" applyNumberFormat="1" applyFont="1" applyFill="1" applyBorder="1" applyAlignment="1">
      <alignment horizontal="center"/>
    </xf>
    <xf numFmtId="0" fontId="54" fillId="20" borderId="34" xfId="0" applyFont="1" applyFill="1" applyBorder="1" applyAlignment="1">
      <alignment horizontal="center"/>
    </xf>
    <xf numFmtId="0" fontId="54" fillId="21" borderId="34" xfId="0" applyFont="1" applyFill="1" applyBorder="1" applyAlignment="1">
      <alignment horizontal="center"/>
    </xf>
    <xf numFmtId="0" fontId="54" fillId="22" borderId="37" xfId="0" applyFont="1" applyFill="1" applyBorder="1" applyAlignment="1">
      <alignment horizontal="center"/>
    </xf>
    <xf numFmtId="167" fontId="59" fillId="0" borderId="20" xfId="0" applyNumberFormat="1" applyFont="1" applyBorder="1" applyAlignment="1">
      <alignment horizontal="center"/>
    </xf>
    <xf numFmtId="167" fontId="45" fillId="0" borderId="38" xfId="0" applyNumberFormat="1" applyFont="1" applyBorder="1" applyAlignment="1">
      <alignment horizontal="center"/>
    </xf>
    <xf numFmtId="0" fontId="38" fillId="0" borderId="0" xfId="0" applyFont="1"/>
    <xf numFmtId="0" fontId="43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67" fontId="45" fillId="0" borderId="20" xfId="0" applyNumberFormat="1" applyFont="1" applyBorder="1" applyAlignment="1">
      <alignment horizontal="center"/>
    </xf>
    <xf numFmtId="167" fontId="35" fillId="0" borderId="0" xfId="0" applyNumberFormat="1" applyFont="1" applyBorder="1" applyAlignment="1">
      <alignment horizontal="center"/>
    </xf>
    <xf numFmtId="167" fontId="38" fillId="0" borderId="20" xfId="0" applyNumberFormat="1" applyFont="1" applyFill="1" applyBorder="1" applyAlignment="1">
      <alignment horizontal="center"/>
    </xf>
    <xf numFmtId="167" fontId="45" fillId="0" borderId="20" xfId="0" applyNumberFormat="1" applyFont="1" applyFill="1" applyBorder="1" applyAlignment="1">
      <alignment horizontal="center"/>
    </xf>
    <xf numFmtId="167" fontId="59" fillId="0" borderId="20" xfId="0" applyNumberFormat="1" applyFont="1" applyFill="1" applyBorder="1" applyAlignment="1">
      <alignment horizontal="center"/>
    </xf>
    <xf numFmtId="167" fontId="45" fillId="0" borderId="38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38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6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60" fillId="0" borderId="0" xfId="0" applyFont="1"/>
    <xf numFmtId="0" fontId="61" fillId="0" borderId="0" xfId="0" applyFont="1" applyBorder="1" applyAlignment="1">
      <alignment horizontal="right"/>
    </xf>
    <xf numFmtId="0" fontId="27" fillId="0" borderId="0" xfId="0" applyFont="1"/>
    <xf numFmtId="0" fontId="62" fillId="18" borderId="0" xfId="0" applyFont="1" applyFill="1" applyBorder="1" applyAlignment="1">
      <alignment vertical="center"/>
    </xf>
    <xf numFmtId="0" fontId="63" fillId="18" borderId="0" xfId="0" applyFont="1" applyFill="1" applyBorder="1" applyAlignment="1">
      <alignment vertical="center"/>
    </xf>
    <xf numFmtId="0" fontId="63" fillId="18" borderId="0" xfId="0" applyFont="1" applyFill="1" applyBorder="1" applyAlignment="1">
      <alignment horizontal="center" vertical="center"/>
    </xf>
    <xf numFmtId="0" fontId="64" fillId="19" borderId="0" xfId="0" applyFont="1" applyFill="1" applyBorder="1"/>
    <xf numFmtId="0" fontId="63" fillId="19" borderId="0" xfId="0" applyFont="1" applyFill="1" applyBorder="1" applyAlignment="1">
      <alignment horizontal="center"/>
    </xf>
    <xf numFmtId="0" fontId="63" fillId="19" borderId="0" xfId="0" applyFont="1" applyFill="1" applyBorder="1"/>
    <xf numFmtId="0" fontId="66" fillId="0" borderId="0" xfId="0" applyFont="1" applyFill="1" applyBorder="1"/>
    <xf numFmtId="0" fontId="43" fillId="0" borderId="0" xfId="0" applyFont="1" applyFill="1" applyBorder="1" applyAlignment="1">
      <alignment horizontal="center"/>
    </xf>
    <xf numFmtId="0" fontId="43" fillId="0" borderId="0" xfId="0" quotePrefix="1" applyFont="1" applyFill="1" applyBorder="1" applyAlignment="1">
      <alignment horizontal="center"/>
    </xf>
    <xf numFmtId="0" fontId="66" fillId="0" borderId="0" xfId="0" applyFont="1" applyBorder="1"/>
    <xf numFmtId="0" fontId="48" fillId="0" borderId="0" xfId="0" applyFont="1" applyFill="1" applyBorder="1"/>
    <xf numFmtId="0" fontId="48" fillId="0" borderId="0" xfId="0" applyFont="1" applyFill="1" applyBorder="1" applyAlignment="1">
      <alignment horizontal="center"/>
    </xf>
    <xf numFmtId="0" fontId="48" fillId="0" borderId="0" xfId="0" quotePrefix="1" applyFont="1" applyFill="1" applyBorder="1" applyAlignment="1">
      <alignment horizontal="center"/>
    </xf>
    <xf numFmtId="167" fontId="65" fillId="0" borderId="0" xfId="0" applyNumberFormat="1" applyFont="1" applyBorder="1" applyAlignment="1">
      <alignment horizontal="center"/>
    </xf>
    <xf numFmtId="0" fontId="65" fillId="22" borderId="0" xfId="0" applyFont="1" applyFill="1" applyBorder="1"/>
    <xf numFmtId="0" fontId="65" fillId="20" borderId="0" xfId="0" applyFont="1" applyFill="1" applyBorder="1"/>
    <xf numFmtId="0" fontId="65" fillId="23" borderId="0" xfId="0" applyFont="1" applyFill="1" applyBorder="1"/>
    <xf numFmtId="167" fontId="49" fillId="0" borderId="0" xfId="0" applyNumberFormat="1" applyFont="1" applyBorder="1" applyAlignment="1">
      <alignment horizontal="center"/>
    </xf>
    <xf numFmtId="167" fontId="63" fillId="18" borderId="0" xfId="0" applyNumberFormat="1" applyFont="1" applyFill="1" applyBorder="1" applyAlignment="1">
      <alignment horizontal="center" vertical="center"/>
    </xf>
    <xf numFmtId="167" fontId="63" fillId="19" borderId="0" xfId="0" applyNumberFormat="1" applyFont="1" applyFill="1" applyBorder="1" applyAlignment="1">
      <alignment horizontal="center"/>
    </xf>
    <xf numFmtId="167" fontId="35" fillId="19" borderId="0" xfId="0" applyNumberFormat="1" applyFont="1" applyFill="1" applyBorder="1" applyAlignment="1">
      <alignment horizontal="center"/>
    </xf>
    <xf numFmtId="167" fontId="45" fillId="0" borderId="0" xfId="0" applyNumberFormat="1" applyFont="1" applyBorder="1" applyAlignment="1">
      <alignment horizontal="center"/>
    </xf>
    <xf numFmtId="167" fontId="53" fillId="0" borderId="0" xfId="0" applyNumberFormat="1" applyFont="1" applyBorder="1" applyAlignment="1">
      <alignment horizontal="center"/>
    </xf>
    <xf numFmtId="0" fontId="32" fillId="0" borderId="0" xfId="0" applyFont="1" applyBorder="1"/>
    <xf numFmtId="167" fontId="45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20" fillId="0" borderId="0" xfId="0" applyFont="1" applyFill="1"/>
    <xf numFmtId="0" fontId="0" fillId="0" borderId="0" xfId="0" applyFill="1" applyBorder="1"/>
    <xf numFmtId="167" fontId="36" fillId="0" borderId="0" xfId="0" applyNumberFormat="1" applyFont="1" applyFill="1" applyBorder="1" applyAlignment="1">
      <alignment horizontal="center"/>
    </xf>
    <xf numFmtId="0" fontId="35" fillId="0" borderId="0" xfId="0" applyFont="1" applyFill="1" applyBorder="1"/>
    <xf numFmtId="167" fontId="48" fillId="0" borderId="0" xfId="0" applyNumberFormat="1" applyFont="1" applyFill="1" applyBorder="1"/>
    <xf numFmtId="167" fontId="48" fillId="0" borderId="0" xfId="0" applyNumberFormat="1" applyFont="1" applyFill="1" applyBorder="1" applyAlignment="1">
      <alignment horizontal="center"/>
    </xf>
    <xf numFmtId="167" fontId="49" fillId="0" borderId="0" xfId="0" applyNumberFormat="1" applyFont="1" applyFill="1" applyBorder="1" applyAlignment="1">
      <alignment horizontal="center"/>
    </xf>
    <xf numFmtId="167" fontId="35" fillId="0" borderId="0" xfId="0" applyNumberFormat="1" applyFont="1" applyFill="1" applyBorder="1" applyAlignment="1">
      <alignment horizontal="center"/>
    </xf>
    <xf numFmtId="167" fontId="38" fillId="0" borderId="34" xfId="0" applyNumberFormat="1" applyFont="1" applyBorder="1" applyAlignment="1">
      <alignment horizontal="center"/>
    </xf>
    <xf numFmtId="167" fontId="38" fillId="0" borderId="34" xfId="0" applyNumberFormat="1" applyFont="1" applyFill="1" applyBorder="1" applyAlignment="1">
      <alignment horizontal="center"/>
    </xf>
    <xf numFmtId="0" fontId="38" fillId="0" borderId="20" xfId="0" applyFont="1" applyBorder="1" applyAlignment="1">
      <alignment horizontal="center"/>
    </xf>
    <xf numFmtId="167" fontId="38" fillId="0" borderId="20" xfId="0" applyNumberFormat="1" applyFont="1" applyBorder="1" applyAlignment="1">
      <alignment horizontal="center"/>
    </xf>
    <xf numFmtId="0" fontId="36" fillId="24" borderId="0" xfId="0" applyFont="1" applyFill="1" applyBorder="1"/>
    <xf numFmtId="0" fontId="36" fillId="24" borderId="0" xfId="0" applyFont="1" applyFill="1" applyBorder="1" applyAlignment="1">
      <alignment horizontal="center"/>
    </xf>
    <xf numFmtId="167" fontId="36" fillId="24" borderId="0" xfId="0" applyNumberFormat="1" applyFont="1" applyFill="1" applyBorder="1" applyAlignment="1">
      <alignment horizontal="center"/>
    </xf>
    <xf numFmtId="0" fontId="66" fillId="25" borderId="0" xfId="0" applyFont="1" applyFill="1"/>
    <xf numFmtId="0" fontId="66" fillId="0" borderId="0" xfId="0" applyFont="1"/>
    <xf numFmtId="0" fontId="57" fillId="0" borderId="0" xfId="0" applyFont="1" applyAlignment="1">
      <alignment horizontal="right"/>
    </xf>
    <xf numFmtId="0" fontId="65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67" fontId="49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167" fontId="0" fillId="0" borderId="0" xfId="0" applyNumberFormat="1"/>
    <xf numFmtId="167" fontId="0" fillId="0" borderId="0" xfId="0" applyNumberFormat="1" applyBorder="1"/>
    <xf numFmtId="167" fontId="69" fillId="0" borderId="0" xfId="0" applyNumberFormat="1" applyFont="1" applyFill="1" applyBorder="1" applyAlignment="1">
      <alignment horizontal="center"/>
    </xf>
    <xf numFmtId="167" fontId="58" fillId="0" borderId="0" xfId="0" applyNumberFormat="1" applyFont="1" applyFill="1" applyBorder="1" applyAlignment="1">
      <alignment horizontal="center"/>
    </xf>
    <xf numFmtId="0" fontId="49" fillId="0" borderId="0" xfId="0" applyFont="1"/>
    <xf numFmtId="167" fontId="48" fillId="0" borderId="0" xfId="0" applyNumberFormat="1" applyFont="1"/>
    <xf numFmtId="167" fontId="2" fillId="0" borderId="0" xfId="38" applyNumberFormat="1" applyFill="1" applyBorder="1"/>
    <xf numFmtId="167" fontId="65" fillId="0" borderId="0" xfId="0" applyNumberFormat="1" applyFont="1" applyFill="1" applyBorder="1" applyAlignment="1">
      <alignment horizontal="center"/>
    </xf>
    <xf numFmtId="167" fontId="73" fillId="0" borderId="0" xfId="38" applyNumberFormat="1" applyFont="1" applyFill="1" applyBorder="1"/>
    <xf numFmtId="0" fontId="56" fillId="0" borderId="39" xfId="0" applyFont="1" applyBorder="1" applyAlignment="1">
      <alignment horizontal="center"/>
    </xf>
    <xf numFmtId="0" fontId="28" fillId="0" borderId="40" xfId="0" applyFont="1" applyBorder="1"/>
    <xf numFmtId="0" fontId="18" fillId="0" borderId="40" xfId="0" applyFont="1" applyBorder="1"/>
    <xf numFmtId="0" fontId="0" fillId="0" borderId="0" xfId="0" applyFont="1" applyBorder="1"/>
    <xf numFmtId="0" fontId="0" fillId="0" borderId="0" xfId="28" applyFont="1" applyBorder="1"/>
    <xf numFmtId="0" fontId="0" fillId="0" borderId="0" xfId="0" applyFont="1"/>
    <xf numFmtId="0" fontId="43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Fill="1" applyBorder="1"/>
    <xf numFmtId="0" fontId="51" fillId="0" borderId="0" xfId="0" quotePrefix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quotePrefix="1" applyFont="1" applyFill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18" fillId="0" borderId="36" xfId="0" applyFont="1" applyFill="1" applyBorder="1"/>
    <xf numFmtId="0" fontId="28" fillId="0" borderId="0" xfId="0" applyFont="1" applyAlignment="1">
      <alignment horizontal="center"/>
    </xf>
    <xf numFmtId="0" fontId="18" fillId="0" borderId="0" xfId="0" applyFont="1" applyFill="1" applyBorder="1"/>
    <xf numFmtId="0" fontId="43" fillId="0" borderId="0" xfId="28" applyFont="1" applyFill="1" applyBorder="1" applyAlignment="1">
      <alignment horizontal="center" vertical="center" wrapText="1"/>
    </xf>
    <xf numFmtId="0" fontId="57" fillId="0" borderId="0" xfId="28" applyFill="1" applyBorder="1" applyAlignment="1">
      <alignment horizontal="center" vertical="center"/>
    </xf>
    <xf numFmtId="0" fontId="55" fillId="0" borderId="0" xfId="0" applyFont="1" applyFill="1" applyBorder="1"/>
    <xf numFmtId="0" fontId="57" fillId="0" borderId="0" xfId="0" applyFont="1" applyFill="1" applyBorder="1"/>
    <xf numFmtId="0" fontId="70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57" fillId="0" borderId="0" xfId="37" applyFont="1" applyBorder="1" applyAlignment="1"/>
    <xf numFmtId="167" fontId="51" fillId="0" borderId="0" xfId="37" applyNumberFormat="1" applyFont="1" applyBorder="1" applyAlignment="1">
      <alignment horizontal="center"/>
    </xf>
    <xf numFmtId="167" fontId="48" fillId="0" borderId="0" xfId="37" applyNumberFormat="1" applyFont="1" applyBorder="1"/>
    <xf numFmtId="167" fontId="49" fillId="0" borderId="0" xfId="37" applyNumberFormat="1" applyFont="1" applyBorder="1" applyAlignment="1">
      <alignment horizontal="center"/>
    </xf>
    <xf numFmtId="167" fontId="38" fillId="0" borderId="40" xfId="0" applyNumberFormat="1" applyFont="1" applyFill="1" applyBorder="1" applyAlignment="1">
      <alignment horizontal="center"/>
    </xf>
    <xf numFmtId="167" fontId="38" fillId="0" borderId="40" xfId="0" applyNumberFormat="1" applyFont="1" applyBorder="1" applyAlignment="1">
      <alignment horizontal="center"/>
    </xf>
    <xf numFmtId="0" fontId="74" fillId="18" borderId="19" xfId="0" applyFont="1" applyFill="1" applyBorder="1" applyAlignment="1">
      <alignment vertical="center"/>
    </xf>
    <xf numFmtId="0" fontId="75" fillId="18" borderId="0" xfId="0" applyFont="1" applyFill="1" applyBorder="1" applyAlignment="1">
      <alignment vertical="center"/>
    </xf>
    <xf numFmtId="0" fontId="75" fillId="18" borderId="0" xfId="0" applyFont="1" applyFill="1" applyBorder="1" applyAlignment="1">
      <alignment horizontal="center" vertical="center"/>
    </xf>
    <xf numFmtId="0" fontId="75" fillId="18" borderId="45" xfId="0" applyFont="1" applyFill="1" applyBorder="1" applyAlignment="1">
      <alignment horizontal="center" vertical="center"/>
    </xf>
    <xf numFmtId="0" fontId="76" fillId="19" borderId="46" xfId="0" applyFont="1" applyFill="1" applyBorder="1"/>
    <xf numFmtId="0" fontId="77" fillId="19" borderId="17" xfId="0" applyFont="1" applyFill="1" applyBorder="1"/>
    <xf numFmtId="0" fontId="75" fillId="19" borderId="17" xfId="0" applyFont="1" applyFill="1" applyBorder="1" applyAlignment="1">
      <alignment horizontal="center"/>
    </xf>
    <xf numFmtId="0" fontId="75" fillId="19" borderId="17" xfId="0" applyFont="1" applyFill="1" applyBorder="1"/>
    <xf numFmtId="0" fontId="75" fillId="19" borderId="47" xfId="0" applyFont="1" applyFill="1" applyBorder="1" applyAlignment="1">
      <alignment horizontal="center"/>
    </xf>
    <xf numFmtId="0" fontId="31" fillId="0" borderId="19" xfId="0" applyFont="1" applyBorder="1"/>
    <xf numFmtId="167" fontId="78" fillId="0" borderId="45" xfId="0" applyNumberFormat="1" applyFont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79" fillId="0" borderId="0" xfId="0" applyFont="1" applyFill="1" applyBorder="1"/>
    <xf numFmtId="0" fontId="37" fillId="0" borderId="19" xfId="0" applyFont="1" applyBorder="1"/>
    <xf numFmtId="0" fontId="35" fillId="0" borderId="28" xfId="0" applyFont="1" applyBorder="1"/>
    <xf numFmtId="0" fontId="35" fillId="0" borderId="28" xfId="0" applyFont="1" applyBorder="1" applyAlignment="1">
      <alignment horizontal="center"/>
    </xf>
    <xf numFmtId="167" fontId="35" fillId="0" borderId="28" xfId="0" applyNumberFormat="1" applyFont="1" applyBorder="1" applyAlignment="1">
      <alignment horizontal="center"/>
    </xf>
    <xf numFmtId="167" fontId="82" fillId="0" borderId="0" xfId="0" applyNumberFormat="1" applyFont="1" applyFill="1" applyBorder="1" applyAlignment="1">
      <alignment horizontal="center"/>
    </xf>
    <xf numFmtId="167" fontId="83" fillId="0" borderId="0" xfId="0" applyNumberFormat="1" applyFont="1" applyFill="1" applyBorder="1" applyAlignment="1">
      <alignment horizontal="center"/>
    </xf>
    <xf numFmtId="0" fontId="35" fillId="0" borderId="34" xfId="0" applyFont="1" applyBorder="1"/>
    <xf numFmtId="167" fontId="49" fillId="0" borderId="43" xfId="0" applyNumberFormat="1" applyFont="1" applyBorder="1" applyAlignment="1">
      <alignment horizontal="center"/>
    </xf>
    <xf numFmtId="167" fontId="35" fillId="0" borderId="43" xfId="0" applyNumberFormat="1" applyFont="1" applyBorder="1" applyAlignment="1">
      <alignment horizontal="center"/>
    </xf>
    <xf numFmtId="0" fontId="36" fillId="24" borderId="34" xfId="0" applyFont="1" applyFill="1" applyBorder="1"/>
    <xf numFmtId="167" fontId="36" fillId="24" borderId="43" xfId="0" applyNumberFormat="1" applyFont="1" applyFill="1" applyBorder="1" applyAlignment="1">
      <alignment horizontal="center"/>
    </xf>
    <xf numFmtId="0" fontId="48" fillId="0" borderId="34" xfId="0" applyFont="1" applyBorder="1"/>
    <xf numFmtId="167" fontId="80" fillId="0" borderId="43" xfId="0" applyNumberFormat="1" applyFont="1" applyBorder="1" applyAlignment="1">
      <alignment horizontal="center"/>
    </xf>
    <xf numFmtId="0" fontId="35" fillId="0" borderId="39" xfId="0" applyFont="1" applyBorder="1"/>
    <xf numFmtId="167" fontId="35" fillId="0" borderId="44" xfId="0" applyNumberFormat="1" applyFont="1" applyBorder="1" applyAlignment="1">
      <alignment horizontal="center"/>
    </xf>
    <xf numFmtId="0" fontId="35" fillId="19" borderId="48" xfId="0" applyFont="1" applyFill="1" applyBorder="1"/>
    <xf numFmtId="0" fontId="50" fillId="19" borderId="49" xfId="0" applyFont="1" applyFill="1" applyBorder="1"/>
    <xf numFmtId="0" fontId="35" fillId="19" borderId="49" xfId="0" applyFont="1" applyFill="1" applyBorder="1" applyAlignment="1">
      <alignment horizontal="center"/>
    </xf>
    <xf numFmtId="0" fontId="35" fillId="19" borderId="49" xfId="0" applyFont="1" applyFill="1" applyBorder="1"/>
    <xf numFmtId="0" fontId="35" fillId="19" borderId="50" xfId="0" applyFont="1" applyFill="1" applyBorder="1" applyAlignment="1">
      <alignment horizontal="center"/>
    </xf>
    <xf numFmtId="167" fontId="53" fillId="0" borderId="38" xfId="0" applyNumberFormat="1" applyFont="1" applyBorder="1"/>
    <xf numFmtId="167" fontId="53" fillId="0" borderId="0" xfId="0" applyNumberFormat="1" applyFont="1" applyBorder="1"/>
    <xf numFmtId="167" fontId="53" fillId="0" borderId="20" xfId="0" applyNumberFormat="1" applyFont="1" applyFill="1" applyBorder="1" applyAlignment="1">
      <alignment horizontal="center"/>
    </xf>
    <xf numFmtId="167" fontId="53" fillId="0" borderId="20" xfId="0" applyNumberFormat="1" applyFont="1" applyBorder="1" applyAlignment="1">
      <alignment horizontal="center"/>
    </xf>
    <xf numFmtId="167" fontId="45" fillId="0" borderId="20" xfId="0" applyNumberFormat="1" applyFont="1" applyBorder="1"/>
    <xf numFmtId="167" fontId="84" fillId="0" borderId="0" xfId="0" applyNumberFormat="1" applyFont="1" applyFill="1" applyBorder="1" applyAlignment="1">
      <alignment horizontal="center"/>
    </xf>
    <xf numFmtId="0" fontId="53" fillId="0" borderId="0" xfId="0" applyFont="1" applyBorder="1"/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/>
    <xf numFmtId="167" fontId="85" fillId="0" borderId="0" xfId="0" applyNumberFormat="1" applyFont="1" applyFill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38" fillId="0" borderId="0" xfId="45" applyFont="1" applyFill="1" applyBorder="1"/>
    <xf numFmtId="0" fontId="38" fillId="0" borderId="0" xfId="45" applyFont="1" applyBorder="1"/>
    <xf numFmtId="0" fontId="84" fillId="0" borderId="0" xfId="38" applyFont="1" applyBorder="1"/>
    <xf numFmtId="0" fontId="86" fillId="0" borderId="0" xfId="38" applyFont="1" applyBorder="1"/>
    <xf numFmtId="0" fontId="30" fillId="0" borderId="28" xfId="0" applyFont="1" applyBorder="1" applyAlignment="1">
      <alignment horizontal="center"/>
    </xf>
    <xf numFmtId="167" fontId="38" fillId="0" borderId="36" xfId="0" applyNumberFormat="1" applyFont="1" applyBorder="1" applyAlignment="1">
      <alignment horizontal="center"/>
    </xf>
    <xf numFmtId="167" fontId="38" fillId="0" borderId="38" xfId="0" applyNumberFormat="1" applyFont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87" fillId="18" borderId="11" xfId="0" applyFont="1" applyFill="1" applyBorder="1" applyAlignment="1">
      <alignment horizontal="left"/>
    </xf>
    <xf numFmtId="0" fontId="32" fillId="7" borderId="21" xfId="0" applyFont="1" applyFill="1" applyBorder="1" applyAlignment="1">
      <alignment horizontal="center"/>
    </xf>
    <xf numFmtId="167" fontId="38" fillId="0" borderId="38" xfId="0" applyNumberFormat="1" applyFont="1" applyFill="1" applyBorder="1" applyAlignment="1">
      <alignment horizontal="center"/>
    </xf>
    <xf numFmtId="166" fontId="32" fillId="7" borderId="25" xfId="0" quotePrefix="1" applyNumberFormat="1" applyFont="1" applyFill="1" applyBorder="1" applyAlignment="1">
      <alignment horizontal="left"/>
    </xf>
    <xf numFmtId="0" fontId="18" fillId="0" borderId="44" xfId="0" applyFont="1" applyFill="1" applyBorder="1"/>
    <xf numFmtId="167" fontId="38" fillId="0" borderId="39" xfId="0" applyNumberFormat="1" applyFont="1" applyFill="1" applyBorder="1" applyAlignment="1">
      <alignment horizontal="center"/>
    </xf>
    <xf numFmtId="0" fontId="38" fillId="0" borderId="38" xfId="0" applyFont="1" applyBorder="1" applyAlignment="1">
      <alignment horizontal="center"/>
    </xf>
    <xf numFmtId="167" fontId="53" fillId="0" borderId="38" xfId="0" applyNumberFormat="1" applyFont="1" applyBorder="1" applyAlignment="1">
      <alignment horizontal="center"/>
    </xf>
    <xf numFmtId="0" fontId="67" fillId="0" borderId="0" xfId="0" applyFont="1" applyBorder="1" applyAlignment="1">
      <alignment horizontal="left"/>
    </xf>
    <xf numFmtId="167" fontId="69" fillId="0" borderId="0" xfId="0" applyNumberFormat="1" applyFont="1" applyBorder="1" applyAlignment="1">
      <alignment horizontal="center"/>
    </xf>
    <xf numFmtId="0" fontId="58" fillId="0" borderId="0" xfId="0" applyFont="1" applyBorder="1" applyAlignment="1">
      <alignment horizontal="left"/>
    </xf>
    <xf numFmtId="167" fontId="58" fillId="0" borderId="0" xfId="0" applyNumberFormat="1" applyFont="1" applyBorder="1" applyAlignment="1">
      <alignment horizontal="center"/>
    </xf>
    <xf numFmtId="167" fontId="61" fillId="0" borderId="0" xfId="0" applyNumberFormat="1" applyFont="1" applyBorder="1" applyAlignment="1">
      <alignment horizontal="right"/>
    </xf>
    <xf numFmtId="165" fontId="32" fillId="7" borderId="25" xfId="0" quotePrefix="1" applyNumberFormat="1" applyFont="1" applyFill="1" applyBorder="1" applyAlignment="1">
      <alignment horizontal="left"/>
    </xf>
    <xf numFmtId="165" fontId="32" fillId="7" borderId="24" xfId="0" quotePrefix="1" applyNumberFormat="1" applyFont="1" applyFill="1" applyBorder="1" applyAlignment="1">
      <alignment horizontal="left"/>
    </xf>
    <xf numFmtId="0" fontId="0" fillId="0" borderId="40" xfId="0" applyFont="1" applyFill="1" applyBorder="1"/>
    <xf numFmtId="0" fontId="69" fillId="0" borderId="40" xfId="0" applyFont="1" applyBorder="1" applyAlignment="1">
      <alignment horizontal="left"/>
    </xf>
    <xf numFmtId="167" fontId="68" fillId="0" borderId="0" xfId="0" applyNumberFormat="1" applyFont="1" applyBorder="1" applyAlignment="1">
      <alignment horizontal="center"/>
    </xf>
    <xf numFmtId="0" fontId="79" fillId="0" borderId="19" xfId="0" applyFont="1" applyBorder="1"/>
    <xf numFmtId="167" fontId="88" fillId="0" borderId="0" xfId="0" applyNumberFormat="1" applyFont="1" applyFill="1" applyBorder="1" applyAlignment="1">
      <alignment horizontal="center"/>
    </xf>
    <xf numFmtId="0" fontId="35" fillId="19" borderId="19" xfId="0" applyFont="1" applyFill="1" applyBorder="1"/>
    <xf numFmtId="0" fontId="35" fillId="19" borderId="45" xfId="0" applyFont="1" applyFill="1" applyBorder="1" applyAlignment="1">
      <alignment horizontal="center"/>
    </xf>
    <xf numFmtId="0" fontId="36" fillId="26" borderId="23" xfId="0" applyFont="1" applyFill="1" applyBorder="1"/>
    <xf numFmtId="0" fontId="36" fillId="26" borderId="28" xfId="0" applyFont="1" applyFill="1" applyBorder="1"/>
    <xf numFmtId="0" fontId="36" fillId="26" borderId="24" xfId="0" applyFont="1" applyFill="1" applyBorder="1" applyAlignment="1">
      <alignment horizontal="center"/>
    </xf>
    <xf numFmtId="0" fontId="36" fillId="26" borderId="24" xfId="0" applyFont="1" applyFill="1" applyBorder="1"/>
    <xf numFmtId="167" fontId="36" fillId="26" borderId="51" xfId="0" applyNumberFormat="1" applyFont="1" applyFill="1" applyBorder="1" applyAlignment="1">
      <alignment horizontal="center"/>
    </xf>
    <xf numFmtId="0" fontId="35" fillId="0" borderId="13" xfId="0" applyFont="1" applyBorder="1"/>
    <xf numFmtId="167" fontId="49" fillId="0" borderId="52" xfId="0" applyNumberFormat="1" applyFont="1" applyBorder="1" applyAlignment="1">
      <alignment horizontal="center"/>
    </xf>
    <xf numFmtId="0" fontId="35" fillId="0" borderId="19" xfId="0" applyFont="1" applyBorder="1"/>
    <xf numFmtId="167" fontId="49" fillId="0" borderId="45" xfId="0" applyNumberFormat="1" applyFont="1" applyBorder="1" applyAlignment="1">
      <alignment horizontal="center"/>
    </xf>
    <xf numFmtId="167" fontId="35" fillId="0" borderId="45" xfId="0" applyNumberFormat="1" applyFont="1" applyBorder="1" applyAlignment="1">
      <alignment horizontal="center"/>
    </xf>
    <xf numFmtId="0" fontId="36" fillId="26" borderId="28" xfId="0" applyFont="1" applyFill="1" applyBorder="1" applyAlignment="1">
      <alignment horizontal="center"/>
    </xf>
    <xf numFmtId="167" fontId="36" fillId="26" borderId="28" xfId="0" applyNumberFormat="1" applyFont="1" applyFill="1" applyBorder="1" applyAlignment="1">
      <alignment horizontal="center"/>
    </xf>
    <xf numFmtId="0" fontId="48" fillId="0" borderId="19" xfId="0" applyFont="1" applyBorder="1"/>
    <xf numFmtId="167" fontId="80" fillId="0" borderId="45" xfId="0" applyNumberFormat="1" applyFont="1" applyBorder="1" applyAlignment="1">
      <alignment horizontal="center"/>
    </xf>
    <xf numFmtId="167" fontId="36" fillId="26" borderId="24" xfId="0" applyNumberFormat="1" applyFont="1" applyFill="1" applyBorder="1" applyAlignment="1">
      <alignment horizontal="center"/>
    </xf>
    <xf numFmtId="0" fontId="48" fillId="0" borderId="13" xfId="0" applyFont="1" applyBorder="1"/>
    <xf numFmtId="167" fontId="83" fillId="0" borderId="0" xfId="0" applyNumberFormat="1" applyFont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67" fontId="89" fillId="0" borderId="0" xfId="0" applyNumberFormat="1" applyFont="1" applyBorder="1" applyAlignment="1">
      <alignment horizontal="center"/>
    </xf>
    <xf numFmtId="167" fontId="84" fillId="0" borderId="0" xfId="0" applyNumberFormat="1" applyFont="1" applyBorder="1" applyAlignment="1">
      <alignment horizontal="center"/>
    </xf>
    <xf numFmtId="0" fontId="38" fillId="0" borderId="0" xfId="0" applyNumberFormat="1" applyFont="1" applyFill="1" applyBorder="1" applyAlignment="1">
      <alignment horizontal="center"/>
    </xf>
    <xf numFmtId="0" fontId="9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5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19" xfId="0" applyFont="1" applyBorder="1"/>
    <xf numFmtId="0" fontId="28" fillId="0" borderId="0" xfId="0" applyFont="1" applyBorder="1"/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/>
    <xf numFmtId="167" fontId="28" fillId="0" borderId="45" xfId="0" applyNumberFormat="1" applyFont="1" applyBorder="1" applyAlignment="1">
      <alignment horizontal="center"/>
    </xf>
    <xf numFmtId="0" fontId="18" fillId="0" borderId="19" xfId="0" applyFont="1" applyBorder="1"/>
    <xf numFmtId="0" fontId="18" fillId="0" borderId="0" xfId="0" applyFont="1" applyFill="1" applyBorder="1" applyAlignment="1">
      <alignment horizontal="center"/>
    </xf>
    <xf numFmtId="167" fontId="91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92" fillId="0" borderId="0" xfId="0" applyFont="1" applyBorder="1" applyAlignment="1">
      <alignment vertical="center"/>
    </xf>
    <xf numFmtId="0" fontId="51" fillId="0" borderId="0" xfId="0" applyFont="1" applyBorder="1" applyAlignment="1">
      <alignment horizontal="right" vertical="center"/>
    </xf>
    <xf numFmtId="0" fontId="93" fillId="0" borderId="0" xfId="0" applyFont="1" applyBorder="1" applyAlignment="1">
      <alignment vertical="center"/>
    </xf>
    <xf numFmtId="0" fontId="48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horizontal="center" vertical="center"/>
    </xf>
    <xf numFmtId="167" fontId="33" fillId="0" borderId="0" xfId="0" applyNumberFormat="1" applyFont="1" applyBorder="1" applyAlignment="1">
      <alignment horizontal="center"/>
    </xf>
    <xf numFmtId="0" fontId="35" fillId="0" borderId="27" xfId="0" applyFont="1" applyBorder="1"/>
    <xf numFmtId="167" fontId="88" fillId="0" borderId="28" xfId="0" applyNumberFormat="1" applyFont="1" applyFill="1" applyBorder="1" applyAlignment="1">
      <alignment horizontal="center"/>
    </xf>
    <xf numFmtId="167" fontId="35" fillId="0" borderId="53" xfId="0" applyNumberFormat="1" applyFont="1" applyBorder="1" applyAlignment="1">
      <alignment horizontal="center"/>
    </xf>
    <xf numFmtId="0" fontId="36" fillId="27" borderId="48" xfId="0" applyFont="1" applyFill="1" applyBorder="1"/>
    <xf numFmtId="0" fontId="36" fillId="27" borderId="49" xfId="0" applyFont="1" applyFill="1" applyBorder="1"/>
    <xf numFmtId="0" fontId="36" fillId="27" borderId="49" xfId="0" applyFont="1" applyFill="1" applyBorder="1" applyAlignment="1">
      <alignment horizontal="center"/>
    </xf>
    <xf numFmtId="167" fontId="36" fillId="27" borderId="49" xfId="0" applyNumberFormat="1" applyFont="1" applyFill="1" applyBorder="1" applyAlignment="1">
      <alignment horizontal="center"/>
    </xf>
    <xf numFmtId="167" fontId="36" fillId="27" borderId="50" xfId="0" applyNumberFormat="1" applyFont="1" applyFill="1" applyBorder="1" applyAlignment="1">
      <alignment horizontal="center"/>
    </xf>
    <xf numFmtId="167" fontId="19" fillId="0" borderId="0" xfId="0" applyNumberFormat="1" applyFont="1" applyAlignment="1">
      <alignment horizontal="center"/>
    </xf>
    <xf numFmtId="0" fontId="0" fillId="0" borderId="43" xfId="0" applyFont="1" applyFill="1" applyBorder="1"/>
    <xf numFmtId="0" fontId="0" fillId="0" borderId="43" xfId="0" applyFont="1" applyBorder="1"/>
    <xf numFmtId="0" fontId="68" fillId="0" borderId="0" xfId="0" applyFont="1" applyBorder="1" applyAlignment="1">
      <alignment horizontal="left"/>
    </xf>
    <xf numFmtId="0" fontId="69" fillId="0" borderId="0" xfId="0" applyFont="1" applyBorder="1" applyAlignment="1">
      <alignment horizontal="left"/>
    </xf>
    <xf numFmtId="0" fontId="94" fillId="0" borderId="0" xfId="0" applyFont="1" applyBorder="1" applyAlignment="1">
      <alignment horizontal="left"/>
    </xf>
    <xf numFmtId="0" fontId="94" fillId="0" borderId="0" xfId="0" applyFont="1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18" fillId="0" borderId="0" xfId="0" quotePrefix="1" applyFont="1" applyFill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63" fillId="19" borderId="47" xfId="0" applyFont="1" applyFill="1" applyBorder="1" applyAlignment="1">
      <alignment horizontal="center"/>
    </xf>
    <xf numFmtId="167" fontId="51" fillId="0" borderId="45" xfId="0" applyNumberFormat="1" applyFont="1" applyBorder="1" applyAlignment="1">
      <alignment horizontal="center"/>
    </xf>
    <xf numFmtId="167" fontId="97" fillId="0" borderId="20" xfId="0" applyNumberFormat="1" applyFont="1" applyBorder="1"/>
    <xf numFmtId="167" fontId="98" fillId="0" borderId="45" xfId="0" applyNumberFormat="1" applyFont="1" applyBorder="1" applyAlignment="1">
      <alignment horizontal="center"/>
    </xf>
    <xf numFmtId="167" fontId="82" fillId="0" borderId="0" xfId="0" applyNumberFormat="1" applyFont="1" applyBorder="1" applyAlignment="1">
      <alignment horizontal="center"/>
    </xf>
    <xf numFmtId="164" fontId="31" fillId="7" borderId="15" xfId="0" applyNumberFormat="1" applyFont="1" applyFill="1" applyBorder="1" applyAlignment="1">
      <alignment horizontal="center"/>
    </xf>
    <xf numFmtId="0" fontId="31" fillId="7" borderId="16" xfId="0" applyFont="1" applyFill="1" applyBorder="1" applyAlignment="1">
      <alignment horizontal="center"/>
    </xf>
    <xf numFmtId="0" fontId="31" fillId="7" borderId="15" xfId="0" applyFont="1" applyFill="1" applyBorder="1" applyAlignment="1">
      <alignment horizontal="center"/>
    </xf>
    <xf numFmtId="0" fontId="31" fillId="7" borderId="17" xfId="0" applyFont="1" applyFill="1" applyBorder="1" applyAlignment="1">
      <alignment horizontal="center"/>
    </xf>
    <xf numFmtId="167" fontId="98" fillId="0" borderId="0" xfId="0" applyNumberFormat="1" applyFont="1" applyBorder="1" applyAlignment="1">
      <alignment horizontal="center"/>
    </xf>
    <xf numFmtId="0" fontId="99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167" fontId="18" fillId="0" borderId="0" xfId="0" applyNumberFormat="1" applyFont="1" applyAlignment="1">
      <alignment horizontal="center"/>
    </xf>
    <xf numFmtId="167" fontId="28" fillId="0" borderId="0" xfId="0" applyNumberFormat="1" applyFont="1" applyAlignment="1">
      <alignment horizontal="center"/>
    </xf>
    <xf numFmtId="0" fontId="100" fillId="0" borderId="0" xfId="0" applyFont="1" applyFill="1" applyBorder="1"/>
    <xf numFmtId="0" fontId="100" fillId="0" borderId="0" xfId="0" applyFont="1" applyFill="1" applyBorder="1" applyAlignment="1">
      <alignment horizontal="center"/>
    </xf>
    <xf numFmtId="167" fontId="100" fillId="0" borderId="0" xfId="0" applyNumberFormat="1" applyFont="1" applyBorder="1" applyAlignment="1">
      <alignment horizontal="center"/>
    </xf>
    <xf numFmtId="0" fontId="100" fillId="0" borderId="0" xfId="0" applyFont="1" applyBorder="1"/>
    <xf numFmtId="0" fontId="100" fillId="0" borderId="0" xfId="0" quotePrefix="1" applyFont="1" applyFill="1" applyBorder="1" applyAlignment="1">
      <alignment horizontal="center"/>
    </xf>
    <xf numFmtId="0" fontId="28" fillId="0" borderId="0" xfId="0" applyFont="1"/>
    <xf numFmtId="0" fontId="101" fillId="0" borderId="0" xfId="0" applyFont="1" applyBorder="1" applyAlignment="1">
      <alignment horizontal="center"/>
    </xf>
    <xf numFmtId="0" fontId="101" fillId="0" borderId="0" xfId="0" applyFont="1" applyFill="1" applyBorder="1" applyAlignment="1">
      <alignment horizontal="center"/>
    </xf>
    <xf numFmtId="167" fontId="18" fillId="0" borderId="0" xfId="0" applyNumberFormat="1" applyFont="1" applyBorder="1" applyAlignment="1">
      <alignment horizontal="center" vertical="center"/>
    </xf>
    <xf numFmtId="167" fontId="38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/>
    </xf>
    <xf numFmtId="0" fontId="32" fillId="0" borderId="21" xfId="0" applyFont="1" applyFill="1" applyBorder="1" applyAlignment="1">
      <alignment horizontal="center"/>
    </xf>
    <xf numFmtId="167" fontId="38" fillId="0" borderId="0" xfId="0" applyNumberFormat="1" applyFont="1" applyFill="1" applyBorder="1" applyAlignment="1">
      <alignment horizontal="center"/>
    </xf>
    <xf numFmtId="0" fontId="28" fillId="28" borderId="41" xfId="0" applyFont="1" applyFill="1" applyBorder="1"/>
    <xf numFmtId="0" fontId="28" fillId="28" borderId="0" xfId="0" applyFont="1" applyFill="1" applyBorder="1" applyAlignment="1">
      <alignment horizontal="center"/>
    </xf>
    <xf numFmtId="167" fontId="59" fillId="28" borderId="20" xfId="0" applyNumberFormat="1" applyFont="1" applyFill="1" applyBorder="1" applyAlignment="1">
      <alignment horizontal="center"/>
    </xf>
    <xf numFmtId="0" fontId="32" fillId="28" borderId="0" xfId="0" applyFont="1" applyFill="1" applyAlignment="1">
      <alignment horizontal="center"/>
    </xf>
    <xf numFmtId="167" fontId="97" fillId="28" borderId="20" xfId="0" applyNumberFormat="1" applyFont="1" applyFill="1" applyBorder="1"/>
    <xf numFmtId="0" fontId="32" fillId="28" borderId="0" xfId="0" applyFont="1" applyFill="1"/>
    <xf numFmtId="0" fontId="34" fillId="28" borderId="35" xfId="0" applyFont="1" applyFill="1" applyBorder="1" applyAlignment="1">
      <alignment horizontal="center"/>
    </xf>
    <xf numFmtId="0" fontId="32" fillId="28" borderId="0" xfId="0" applyFont="1" applyFill="1" applyBorder="1" applyAlignment="1">
      <alignment horizontal="center"/>
    </xf>
    <xf numFmtId="167" fontId="38" fillId="28" borderId="20" xfId="0" applyNumberFormat="1" applyFont="1" applyFill="1" applyBorder="1" applyAlignment="1">
      <alignment horizontal="center"/>
    </xf>
    <xf numFmtId="1" fontId="34" fillId="28" borderId="30" xfId="0" applyNumberFormat="1" applyFont="1" applyFill="1" applyBorder="1" applyAlignment="1">
      <alignment horizontal="center"/>
    </xf>
    <xf numFmtId="0" fontId="0" fillId="28" borderId="43" xfId="0" applyFont="1" applyFill="1" applyBorder="1"/>
    <xf numFmtId="167" fontId="38" fillId="28" borderId="34" xfId="0" applyNumberFormat="1" applyFont="1" applyFill="1" applyBorder="1" applyAlignment="1">
      <alignment horizontal="center"/>
    </xf>
    <xf numFmtId="0" fontId="38" fillId="28" borderId="20" xfId="0" applyFont="1" applyFill="1" applyBorder="1" applyAlignment="1">
      <alignment horizontal="center"/>
    </xf>
    <xf numFmtId="0" fontId="69" fillId="28" borderId="40" xfId="0" applyFont="1" applyFill="1" applyBorder="1" applyAlignment="1">
      <alignment horizontal="left"/>
    </xf>
    <xf numFmtId="167" fontId="53" fillId="28" borderId="20" xfId="0" applyNumberFormat="1" applyFont="1" applyFill="1" applyBorder="1" applyAlignment="1">
      <alignment horizontal="center"/>
    </xf>
    <xf numFmtId="167" fontId="38" fillId="28" borderId="40" xfId="0" applyNumberFormat="1" applyFont="1" applyFill="1" applyBorder="1" applyAlignment="1">
      <alignment horizontal="center"/>
    </xf>
    <xf numFmtId="0" fontId="42" fillId="19" borderId="55" xfId="0" applyFont="1" applyFill="1" applyBorder="1"/>
    <xf numFmtId="0" fontId="18" fillId="19" borderId="55" xfId="0" applyFont="1" applyFill="1" applyBorder="1" applyAlignment="1">
      <alignment horizontal="center"/>
    </xf>
    <xf numFmtId="0" fontId="40" fillId="19" borderId="55" xfId="0" applyFont="1" applyFill="1" applyBorder="1"/>
    <xf numFmtId="0" fontId="41" fillId="19" borderId="55" xfId="0" applyFont="1" applyFill="1" applyBorder="1" applyAlignment="1">
      <alignment horizontal="center"/>
    </xf>
    <xf numFmtId="0" fontId="56" fillId="19" borderId="55" xfId="0" applyFont="1" applyFill="1" applyBorder="1" applyAlignment="1">
      <alignment horizontal="center"/>
    </xf>
    <xf numFmtId="0" fontId="38" fillId="19" borderId="55" xfId="0" applyFont="1" applyFill="1" applyBorder="1" applyAlignment="1">
      <alignment horizontal="center"/>
    </xf>
    <xf numFmtId="0" fontId="40" fillId="19" borderId="55" xfId="0" applyFont="1" applyFill="1" applyBorder="1" applyAlignment="1">
      <alignment horizontal="center"/>
    </xf>
    <xf numFmtId="0" fontId="34" fillId="19" borderId="42" xfId="0" applyFont="1" applyFill="1" applyBorder="1" applyAlignment="1">
      <alignment horizontal="center"/>
    </xf>
    <xf numFmtId="0" fontId="68" fillId="28" borderId="54" xfId="0" applyFont="1" applyFill="1" applyBorder="1" applyAlignment="1">
      <alignment horizontal="left"/>
    </xf>
    <xf numFmtId="0" fontId="51" fillId="28" borderId="54" xfId="0" applyFont="1" applyFill="1" applyBorder="1"/>
    <xf numFmtId="167" fontId="33" fillId="28" borderId="54" xfId="0" applyNumberFormat="1" applyFont="1" applyFill="1" applyBorder="1" applyAlignment="1">
      <alignment horizontal="center"/>
    </xf>
    <xf numFmtId="0" fontId="32" fillId="28" borderId="54" xfId="0" applyFont="1" applyFill="1" applyBorder="1" applyAlignment="1">
      <alignment horizontal="center"/>
    </xf>
    <xf numFmtId="0" fontId="33" fillId="28" borderId="54" xfId="0" applyFont="1" applyFill="1" applyBorder="1" applyAlignment="1">
      <alignment horizontal="center"/>
    </xf>
    <xf numFmtId="167" fontId="38" fillId="28" borderId="54" xfId="0" applyNumberFormat="1" applyFont="1" applyFill="1" applyBorder="1" applyAlignment="1">
      <alignment horizontal="center"/>
    </xf>
    <xf numFmtId="1" fontId="34" fillId="28" borderId="54" xfId="0" applyNumberFormat="1" applyFont="1" applyFill="1" applyBorder="1" applyAlignment="1">
      <alignment horizontal="center"/>
    </xf>
    <xf numFmtId="0" fontId="0" fillId="28" borderId="54" xfId="0" applyFont="1" applyFill="1" applyBorder="1"/>
    <xf numFmtId="0" fontId="38" fillId="28" borderId="54" xfId="0" applyFont="1" applyFill="1" applyBorder="1" applyAlignment="1">
      <alignment horizontal="center"/>
    </xf>
    <xf numFmtId="0" fontId="69" fillId="28" borderId="54" xfId="0" applyFont="1" applyFill="1" applyBorder="1" applyAlignment="1">
      <alignment horizontal="left"/>
    </xf>
    <xf numFmtId="167" fontId="53" fillId="28" borderId="54" xfId="0" applyNumberFormat="1" applyFont="1" applyFill="1" applyBorder="1" applyAlignment="1">
      <alignment horizontal="center"/>
    </xf>
    <xf numFmtId="167" fontId="21" fillId="28" borderId="54" xfId="0" applyNumberFormat="1" applyFont="1" applyFill="1" applyBorder="1" applyAlignment="1">
      <alignment horizontal="center"/>
    </xf>
    <xf numFmtId="0" fontId="18" fillId="28" borderId="54" xfId="0" applyFont="1" applyFill="1" applyBorder="1"/>
    <xf numFmtId="0" fontId="30" fillId="28" borderId="54" xfId="0" applyFont="1" applyFill="1" applyBorder="1" applyAlignment="1">
      <alignment horizontal="center"/>
    </xf>
    <xf numFmtId="167" fontId="81" fillId="28" borderId="54" xfId="0" applyNumberFormat="1" applyFont="1" applyFill="1" applyBorder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cel Built-in Norma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avadno" xfId="0" builtinId="0"/>
    <cellStyle name="Navadno 2" xfId="37"/>
    <cellStyle name="Navadno_5. krog" xfId="45"/>
    <cellStyle name="Navadno_List1" xfId="38"/>
    <cellStyle name="Neutral" xfId="39"/>
    <cellStyle name="Note" xfId="40"/>
    <cellStyle name="Output" xfId="41"/>
    <cellStyle name="Title" xfId="42"/>
    <cellStyle name="Total" xfId="43"/>
    <cellStyle name="Warning Text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6B2394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showGridLines="0" tabSelected="1" workbookViewId="0">
      <selection activeCell="W9" sqref="W9"/>
    </sheetView>
  </sheetViews>
  <sheetFormatPr defaultRowHeight="12.75"/>
  <cols>
    <col min="1" max="1" width="1.5703125" style="1" customWidth="1"/>
    <col min="2" max="2" width="3.28515625" style="1" customWidth="1"/>
    <col min="3" max="3" width="20.7109375" style="1" customWidth="1"/>
    <col min="4" max="4" width="5.28515625" style="1" customWidth="1"/>
    <col min="5" max="5" width="7.7109375" style="2" customWidth="1"/>
    <col min="6" max="6" width="3.5703125" style="2" customWidth="1"/>
    <col min="7" max="7" width="7.7109375" style="2" customWidth="1"/>
    <col min="8" max="8" width="3.7109375" style="2" customWidth="1"/>
    <col min="9" max="9" width="6.42578125" style="2" customWidth="1"/>
    <col min="10" max="10" width="3" style="2" customWidth="1"/>
    <col min="11" max="11" width="6.140625" style="2" customWidth="1"/>
    <col min="12" max="12" width="3" style="2" customWidth="1"/>
    <col min="13" max="13" width="6.42578125" style="3" customWidth="1"/>
    <col min="14" max="14" width="3" style="275" customWidth="1"/>
    <col min="15" max="15" width="6.42578125" style="3" customWidth="1"/>
    <col min="16" max="16" width="4.140625" style="3" customWidth="1"/>
    <col min="17" max="17" width="9.7109375" style="2" customWidth="1"/>
    <col min="18" max="18" width="5.28515625" style="4" customWidth="1"/>
    <col min="19" max="19" width="4.140625" style="5" hidden="1" customWidth="1"/>
    <col min="20" max="20" width="18.42578125" style="161" customWidth="1"/>
    <col min="21" max="21" width="3.85546875" style="162" customWidth="1"/>
    <col min="22" max="22" width="11.140625" style="162" customWidth="1"/>
    <col min="23" max="26" width="1.85546875" style="162" customWidth="1"/>
    <col min="27" max="27" width="11" style="162" customWidth="1"/>
    <col min="28" max="28" width="9.140625" style="162"/>
  </cols>
  <sheetData>
    <row r="1" spans="1:29" ht="13.5" thickBot="1"/>
    <row r="2" spans="1:29" ht="25.5" customHeight="1" thickBot="1">
      <c r="B2" s="7" t="s">
        <v>54</v>
      </c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276"/>
      <c r="O2" s="10"/>
      <c r="P2" s="10"/>
      <c r="Q2" s="11"/>
      <c r="R2" s="12"/>
    </row>
    <row r="3" spans="1:29" ht="15.75" customHeight="1">
      <c r="B3" s="13"/>
      <c r="C3" s="14"/>
      <c r="D3" s="15"/>
      <c r="E3" s="362" t="s">
        <v>0</v>
      </c>
      <c r="F3" s="363"/>
      <c r="G3" s="364">
        <v>2</v>
      </c>
      <c r="H3" s="363"/>
      <c r="I3" s="364">
        <v>3</v>
      </c>
      <c r="J3" s="365"/>
      <c r="K3" s="364">
        <v>4</v>
      </c>
      <c r="L3" s="365"/>
      <c r="M3" s="364">
        <v>5</v>
      </c>
      <c r="N3" s="363"/>
      <c r="O3" s="364">
        <v>6</v>
      </c>
      <c r="P3" s="16"/>
      <c r="Q3" s="17"/>
    </row>
    <row r="4" spans="1:29" ht="13.5" customHeight="1">
      <c r="B4" s="18"/>
      <c r="C4" s="19"/>
      <c r="D4" s="20"/>
      <c r="E4" s="21" t="s">
        <v>25</v>
      </c>
      <c r="F4" s="22"/>
      <c r="G4" s="23" t="s">
        <v>35</v>
      </c>
      <c r="H4" s="22"/>
      <c r="I4" s="24" t="s">
        <v>34</v>
      </c>
      <c r="J4" s="25"/>
      <c r="K4" s="23" t="s">
        <v>25</v>
      </c>
      <c r="L4" s="25"/>
      <c r="M4" s="23" t="s">
        <v>35</v>
      </c>
      <c r="N4" s="277"/>
      <c r="O4" s="23" t="s">
        <v>34</v>
      </c>
      <c r="P4" s="26"/>
      <c r="Q4" s="27" t="s">
        <v>1</v>
      </c>
    </row>
    <row r="5" spans="1:29" ht="13.5" customHeight="1" thickBot="1">
      <c r="B5" s="28"/>
      <c r="C5" s="29" t="s">
        <v>2</v>
      </c>
      <c r="D5" s="30"/>
      <c r="E5" s="31" t="s">
        <v>55</v>
      </c>
      <c r="F5" s="32"/>
      <c r="G5" s="289" t="s">
        <v>70</v>
      </c>
      <c r="H5" s="33"/>
      <c r="I5" s="290" t="s">
        <v>71</v>
      </c>
      <c r="J5" s="34"/>
      <c r="K5" s="289" t="s">
        <v>101</v>
      </c>
      <c r="L5" s="34"/>
      <c r="M5" s="289" t="s">
        <v>102</v>
      </c>
      <c r="N5" s="33"/>
      <c r="O5" s="279" t="s">
        <v>103</v>
      </c>
      <c r="P5" s="33"/>
      <c r="Q5" s="75"/>
    </row>
    <row r="6" spans="1:29" ht="16.5" customHeight="1">
      <c r="B6" s="113" t="s">
        <v>4</v>
      </c>
      <c r="C6" s="385" t="s">
        <v>46</v>
      </c>
      <c r="D6" s="386"/>
      <c r="E6" s="387">
        <v>1173.5999999999999</v>
      </c>
      <c r="F6" s="388">
        <v>10</v>
      </c>
      <c r="G6" s="387">
        <v>1174.3</v>
      </c>
      <c r="H6" s="388">
        <v>10</v>
      </c>
      <c r="I6" s="387">
        <v>1176.4000000000001</v>
      </c>
      <c r="J6" s="388">
        <v>10</v>
      </c>
      <c r="K6" s="389">
        <v>1199.2</v>
      </c>
      <c r="L6" s="390">
        <v>10</v>
      </c>
      <c r="M6" s="387">
        <v>1176.2</v>
      </c>
      <c r="N6" s="388">
        <v>10</v>
      </c>
      <c r="O6" s="387">
        <v>1151.7</v>
      </c>
      <c r="P6" s="388">
        <v>8</v>
      </c>
      <c r="Q6" s="391">
        <f>F6+H6+J6+L6+N6+P6</f>
        <v>58</v>
      </c>
      <c r="R6" s="346"/>
      <c r="S6" s="37">
        <v>10</v>
      </c>
      <c r="T6" s="80"/>
      <c r="U6" s="80"/>
      <c r="V6" s="81"/>
      <c r="W6" s="80"/>
      <c r="X6" s="81"/>
      <c r="Y6" s="81"/>
      <c r="Z6" s="81"/>
      <c r="AA6" s="81"/>
      <c r="AB6" s="163"/>
    </row>
    <row r="7" spans="1:29" ht="16.5" customHeight="1">
      <c r="B7" s="112" t="s">
        <v>5</v>
      </c>
      <c r="C7" s="193" t="s">
        <v>8</v>
      </c>
      <c r="D7" s="36"/>
      <c r="E7" s="114">
        <v>1139.0999999999999</v>
      </c>
      <c r="F7" s="37">
        <v>8</v>
      </c>
      <c r="G7" s="114">
        <v>1137.9000000000001</v>
      </c>
      <c r="H7" s="37">
        <v>8</v>
      </c>
      <c r="I7" s="114">
        <v>1123.2</v>
      </c>
      <c r="J7" s="37">
        <v>6</v>
      </c>
      <c r="K7" s="359">
        <v>1080</v>
      </c>
      <c r="L7" s="38">
        <v>6</v>
      </c>
      <c r="M7" s="124">
        <v>1154.8</v>
      </c>
      <c r="N7" s="37">
        <v>8</v>
      </c>
      <c r="O7" s="124">
        <v>1160.0999999999999</v>
      </c>
      <c r="P7" s="37">
        <v>10</v>
      </c>
      <c r="Q7" s="101">
        <f>F7+H7+J7+L7+N7+P7</f>
        <v>46</v>
      </c>
      <c r="R7" s="346"/>
      <c r="S7" s="37">
        <v>8</v>
      </c>
      <c r="T7" s="164"/>
      <c r="U7" s="145"/>
      <c r="V7" s="146"/>
      <c r="W7" s="145"/>
      <c r="X7" s="165"/>
      <c r="Y7" s="166"/>
      <c r="Z7" s="165"/>
      <c r="AA7" s="165"/>
      <c r="AB7" s="167"/>
    </row>
    <row r="8" spans="1:29" ht="16.5" customHeight="1">
      <c r="B8" s="111" t="s">
        <v>3</v>
      </c>
      <c r="C8" s="193" t="s">
        <v>10</v>
      </c>
      <c r="D8" s="36"/>
      <c r="E8" s="114">
        <v>770.8</v>
      </c>
      <c r="F8" s="37">
        <v>6</v>
      </c>
      <c r="G8" s="114">
        <v>766.4</v>
      </c>
      <c r="H8" s="37">
        <v>6</v>
      </c>
      <c r="I8" s="114">
        <v>1137.4000000000001</v>
      </c>
      <c r="J8" s="96">
        <v>8</v>
      </c>
      <c r="K8" s="359">
        <v>1153.3</v>
      </c>
      <c r="L8" s="38">
        <v>8</v>
      </c>
      <c r="M8" s="124">
        <v>1138.8</v>
      </c>
      <c r="N8" s="37">
        <v>6</v>
      </c>
      <c r="O8" s="124">
        <v>1122.5999999999999</v>
      </c>
      <c r="P8" s="37">
        <v>6</v>
      </c>
      <c r="Q8" s="101">
        <f>F8+H8+J8+L8+N8+P8</f>
        <v>40</v>
      </c>
      <c r="R8" s="346"/>
      <c r="S8" s="37">
        <v>6</v>
      </c>
      <c r="T8" s="164"/>
      <c r="U8" s="145"/>
      <c r="V8" s="147"/>
      <c r="W8" s="145"/>
      <c r="X8" s="165"/>
      <c r="Y8" s="166"/>
      <c r="Z8" s="165"/>
      <c r="AA8" s="165"/>
      <c r="AB8" s="167"/>
    </row>
    <row r="9" spans="1:29" ht="16.5" customHeight="1">
      <c r="B9" s="35"/>
      <c r="C9" s="194"/>
      <c r="D9" s="43"/>
      <c r="E9" s="120"/>
      <c r="F9" s="37"/>
      <c r="G9" s="120"/>
      <c r="H9" s="37"/>
      <c r="I9" s="120"/>
      <c r="J9" s="37"/>
      <c r="K9" s="261"/>
      <c r="L9" s="38"/>
      <c r="M9" s="123"/>
      <c r="N9" s="37"/>
      <c r="O9" s="126"/>
      <c r="P9" s="37"/>
      <c r="Q9" s="76"/>
      <c r="S9" s="37">
        <v>5</v>
      </c>
      <c r="T9" s="164"/>
      <c r="U9" s="145"/>
      <c r="V9" s="146"/>
      <c r="W9" s="145"/>
      <c r="X9" s="165"/>
      <c r="Y9" s="166"/>
      <c r="Z9" s="165"/>
      <c r="AA9" s="165"/>
      <c r="AB9" s="167"/>
    </row>
    <row r="10" spans="1:29" ht="16.5" customHeight="1" thickBot="1">
      <c r="B10" s="70"/>
      <c r="C10" s="104"/>
      <c r="D10" s="71"/>
      <c r="E10" s="115"/>
      <c r="F10" s="73"/>
      <c r="G10" s="115"/>
      <c r="H10" s="72"/>
      <c r="I10" s="115"/>
      <c r="J10" s="73"/>
      <c r="K10" s="257"/>
      <c r="L10" s="74"/>
      <c r="M10" s="125"/>
      <c r="N10" s="72"/>
      <c r="O10" s="127"/>
      <c r="P10" s="72"/>
      <c r="Q10" s="77"/>
      <c r="S10" s="37"/>
      <c r="T10" s="164"/>
      <c r="U10" s="164"/>
      <c r="V10" s="83"/>
      <c r="W10" s="164"/>
      <c r="X10" s="83"/>
      <c r="Y10" s="83"/>
      <c r="Z10" s="83"/>
      <c r="AA10" s="83"/>
      <c r="AB10" s="168"/>
    </row>
    <row r="11" spans="1:29" ht="16.5" customHeight="1" thickBot="1">
      <c r="B11" s="43"/>
      <c r="C11" s="42"/>
      <c r="D11" s="43"/>
      <c r="E11" s="156"/>
      <c r="F11" s="49"/>
      <c r="G11" s="157"/>
      <c r="H11" s="49"/>
      <c r="I11" s="156"/>
      <c r="J11" s="49"/>
      <c r="K11" s="258"/>
      <c r="L11" s="158"/>
      <c r="M11" s="159"/>
      <c r="N11" s="49"/>
      <c r="O11" s="160"/>
      <c r="P11" s="49"/>
      <c r="Q11" s="45"/>
      <c r="S11" s="37"/>
      <c r="T11" s="164"/>
      <c r="U11" s="164"/>
      <c r="V11" s="83"/>
      <c r="W11" s="164"/>
      <c r="X11" s="83"/>
      <c r="Y11" s="83"/>
      <c r="Z11" s="83"/>
      <c r="AA11" s="83"/>
      <c r="AB11" s="168"/>
    </row>
    <row r="12" spans="1:29" ht="22.5" customHeight="1" thickBot="1">
      <c r="B12" s="95"/>
      <c r="C12" s="401" t="s">
        <v>13</v>
      </c>
      <c r="D12" s="402"/>
      <c r="E12" s="402"/>
      <c r="F12" s="403"/>
      <c r="G12" s="402"/>
      <c r="H12" s="404"/>
      <c r="I12" s="404"/>
      <c r="J12" s="404"/>
      <c r="K12" s="405"/>
      <c r="L12" s="404"/>
      <c r="M12" s="402"/>
      <c r="N12" s="406"/>
      <c r="O12" s="402"/>
      <c r="P12" s="407"/>
      <c r="Q12" s="408"/>
      <c r="R12" s="94" t="s">
        <v>14</v>
      </c>
      <c r="S12" s="46"/>
      <c r="T12" s="145"/>
      <c r="U12" s="145"/>
      <c r="V12" s="146"/>
      <c r="W12" s="145"/>
      <c r="X12" s="165"/>
      <c r="Y12" s="166"/>
      <c r="Z12" s="165"/>
      <c r="AA12" s="165"/>
      <c r="AB12" s="167"/>
      <c r="AC12" s="6"/>
    </row>
    <row r="13" spans="1:29" ht="15.75" customHeight="1">
      <c r="B13" s="113" t="s">
        <v>4</v>
      </c>
      <c r="C13" s="409" t="s">
        <v>57</v>
      </c>
      <c r="D13" s="410" t="s">
        <v>15</v>
      </c>
      <c r="E13" s="411">
        <v>396.9</v>
      </c>
      <c r="F13" s="412">
        <v>30</v>
      </c>
      <c r="G13" s="413">
        <v>400.7</v>
      </c>
      <c r="H13" s="412">
        <v>30</v>
      </c>
      <c r="I13" s="411">
        <v>401.5</v>
      </c>
      <c r="J13" s="412">
        <v>30</v>
      </c>
      <c r="K13" s="411"/>
      <c r="L13" s="412"/>
      <c r="M13" s="411">
        <v>402.5</v>
      </c>
      <c r="N13" s="412">
        <v>26</v>
      </c>
      <c r="O13" s="414">
        <v>406.3</v>
      </c>
      <c r="P13" s="412">
        <v>30</v>
      </c>
      <c r="Q13" s="415">
        <f t="shared" ref="Q13:Q35" si="0">F13+H13+J13+L13+N13+P13-R13</f>
        <v>146</v>
      </c>
      <c r="R13" s="47">
        <v>0</v>
      </c>
      <c r="S13" s="37">
        <v>30</v>
      </c>
      <c r="T13" s="108"/>
      <c r="U13" s="329"/>
      <c r="V13" s="210"/>
      <c r="W13" s="106"/>
      <c r="X13" s="106"/>
      <c r="Y13" s="106"/>
      <c r="Z13" s="106"/>
      <c r="AA13" s="366"/>
      <c r="AB13" s="167"/>
      <c r="AC13" s="6"/>
    </row>
    <row r="14" spans="1:29" s="50" customFormat="1" ht="15.75" customHeight="1">
      <c r="A14" s="48"/>
      <c r="B14" s="112" t="s">
        <v>5</v>
      </c>
      <c r="C14" s="410" t="s">
        <v>74</v>
      </c>
      <c r="D14" s="410" t="s">
        <v>15</v>
      </c>
      <c r="E14" s="411"/>
      <c r="F14" s="412"/>
      <c r="G14" s="413">
        <v>393.7</v>
      </c>
      <c r="H14" s="412">
        <v>26</v>
      </c>
      <c r="I14" s="411">
        <v>393.3</v>
      </c>
      <c r="J14" s="412">
        <v>24</v>
      </c>
      <c r="K14" s="411">
        <v>402.2</v>
      </c>
      <c r="L14" s="412">
        <v>30</v>
      </c>
      <c r="M14" s="411">
        <v>402.9</v>
      </c>
      <c r="N14" s="412">
        <v>30</v>
      </c>
      <c r="O14" s="414">
        <v>398.4</v>
      </c>
      <c r="P14" s="412">
        <v>26</v>
      </c>
      <c r="Q14" s="415">
        <f t="shared" si="0"/>
        <v>136</v>
      </c>
      <c r="R14" s="47">
        <v>0</v>
      </c>
      <c r="S14" s="37">
        <v>26</v>
      </c>
      <c r="T14" s="210"/>
      <c r="U14" s="329"/>
      <c r="V14" s="210"/>
      <c r="W14" s="106"/>
      <c r="X14" s="106"/>
      <c r="Y14" s="106"/>
      <c r="Z14" s="106"/>
      <c r="AA14" s="366"/>
      <c r="AB14" s="167"/>
      <c r="AC14" s="51"/>
    </row>
    <row r="15" spans="1:29" s="50" customFormat="1" ht="15.75" customHeight="1">
      <c r="A15" s="48"/>
      <c r="B15" s="111" t="s">
        <v>3</v>
      </c>
      <c r="C15" s="410" t="s">
        <v>41</v>
      </c>
      <c r="D15" s="410" t="s">
        <v>15</v>
      </c>
      <c r="E15" s="411">
        <v>385.5</v>
      </c>
      <c r="F15" s="412">
        <v>19</v>
      </c>
      <c r="G15" s="413">
        <v>389.6</v>
      </c>
      <c r="H15" s="412">
        <v>22</v>
      </c>
      <c r="I15" s="411">
        <v>397.1</v>
      </c>
      <c r="J15" s="412">
        <v>26</v>
      </c>
      <c r="K15" s="411">
        <v>396.1</v>
      </c>
      <c r="L15" s="412">
        <v>24</v>
      </c>
      <c r="M15" s="411">
        <v>391.1</v>
      </c>
      <c r="N15" s="412">
        <v>24</v>
      </c>
      <c r="O15" s="414">
        <v>391.6</v>
      </c>
      <c r="P15" s="412">
        <v>21</v>
      </c>
      <c r="Q15" s="415">
        <f t="shared" si="0"/>
        <v>117</v>
      </c>
      <c r="R15" s="47">
        <v>19</v>
      </c>
      <c r="S15" s="37">
        <v>24</v>
      </c>
      <c r="T15" s="210"/>
      <c r="U15" s="329"/>
      <c r="V15" s="210"/>
      <c r="W15" s="379"/>
      <c r="X15" s="379"/>
      <c r="Y15" s="379"/>
      <c r="Z15" s="379"/>
      <c r="AA15" s="366"/>
      <c r="AB15" s="168"/>
      <c r="AC15" s="51"/>
    </row>
    <row r="16" spans="1:29" s="50" customFormat="1" ht="15.75" customHeight="1">
      <c r="A16" s="48"/>
      <c r="B16" s="102" t="s">
        <v>7</v>
      </c>
      <c r="C16" s="291" t="s">
        <v>42</v>
      </c>
      <c r="D16" s="347" t="s">
        <v>16</v>
      </c>
      <c r="E16" s="170">
        <v>389.8</v>
      </c>
      <c r="F16" s="37">
        <v>22</v>
      </c>
      <c r="G16" s="171">
        <v>388.5</v>
      </c>
      <c r="H16" s="49">
        <v>21</v>
      </c>
      <c r="I16" s="172">
        <v>382.6</v>
      </c>
      <c r="J16" s="49">
        <v>19</v>
      </c>
      <c r="K16" s="260">
        <v>382.1</v>
      </c>
      <c r="L16" s="37">
        <v>20</v>
      </c>
      <c r="M16" s="172">
        <v>383.5</v>
      </c>
      <c r="N16" s="49">
        <v>19</v>
      </c>
      <c r="O16" s="122">
        <v>375.6</v>
      </c>
      <c r="P16" s="37">
        <v>13</v>
      </c>
      <c r="Q16" s="103">
        <f t="shared" si="0"/>
        <v>101</v>
      </c>
      <c r="R16" s="47">
        <v>13</v>
      </c>
      <c r="S16" s="37">
        <v>22</v>
      </c>
      <c r="T16" s="210"/>
      <c r="U16" s="329"/>
      <c r="V16" s="210"/>
      <c r="W16" s="379"/>
      <c r="X16" s="379"/>
      <c r="Y16" s="379"/>
      <c r="Z16" s="379"/>
      <c r="AA16" s="366"/>
      <c r="AB16" s="163"/>
      <c r="AC16" s="51"/>
    </row>
    <row r="17" spans="1:29" s="50" customFormat="1" ht="15.75" customHeight="1">
      <c r="A17" s="48"/>
      <c r="B17" s="102" t="s">
        <v>9</v>
      </c>
      <c r="C17" s="292" t="s">
        <v>48</v>
      </c>
      <c r="D17" s="348" t="s">
        <v>26</v>
      </c>
      <c r="E17" s="169">
        <v>386.3</v>
      </c>
      <c r="F17" s="37">
        <v>20</v>
      </c>
      <c r="G17" s="44"/>
      <c r="H17" s="90"/>
      <c r="I17" s="122">
        <v>380.2</v>
      </c>
      <c r="J17" s="90">
        <v>17</v>
      </c>
      <c r="K17" s="259">
        <v>389.2</v>
      </c>
      <c r="L17" s="128">
        <v>21</v>
      </c>
      <c r="M17" s="122">
        <v>386.4</v>
      </c>
      <c r="N17" s="90">
        <v>21</v>
      </c>
      <c r="O17" s="122">
        <v>392.2</v>
      </c>
      <c r="P17" s="128">
        <v>22</v>
      </c>
      <c r="Q17" s="103">
        <f t="shared" si="0"/>
        <v>101</v>
      </c>
      <c r="R17" s="47">
        <v>0</v>
      </c>
      <c r="S17" s="37">
        <v>21</v>
      </c>
      <c r="T17" s="210"/>
      <c r="U17" s="329"/>
      <c r="V17" s="210"/>
      <c r="W17" s="379"/>
      <c r="X17" s="379"/>
      <c r="Y17" s="379"/>
      <c r="Z17" s="379"/>
      <c r="AA17" s="366"/>
      <c r="AB17" s="167"/>
      <c r="AC17" s="51"/>
    </row>
    <row r="18" spans="1:29" s="50" customFormat="1" ht="15.75" customHeight="1">
      <c r="A18" s="48"/>
      <c r="B18" s="102" t="s">
        <v>11</v>
      </c>
      <c r="C18" s="416" t="s">
        <v>43</v>
      </c>
      <c r="D18" s="416" t="s">
        <v>15</v>
      </c>
      <c r="E18" s="414">
        <v>390.5</v>
      </c>
      <c r="F18" s="412">
        <v>24</v>
      </c>
      <c r="G18" s="417">
        <v>385</v>
      </c>
      <c r="H18" s="412">
        <v>20</v>
      </c>
      <c r="I18" s="414">
        <v>386.8</v>
      </c>
      <c r="J18" s="412">
        <v>21</v>
      </c>
      <c r="K18" s="414">
        <v>372.8</v>
      </c>
      <c r="L18" s="412">
        <v>15</v>
      </c>
      <c r="M18" s="414">
        <v>281.2</v>
      </c>
      <c r="N18" s="412">
        <v>16</v>
      </c>
      <c r="O18" s="414">
        <v>383.6</v>
      </c>
      <c r="P18" s="412">
        <v>17</v>
      </c>
      <c r="Q18" s="415">
        <f t="shared" si="0"/>
        <v>98</v>
      </c>
      <c r="R18" s="47">
        <v>15</v>
      </c>
      <c r="S18" s="37">
        <v>20</v>
      </c>
      <c r="T18" s="210"/>
      <c r="U18" s="331"/>
      <c r="V18" s="210"/>
      <c r="W18" s="379"/>
      <c r="X18" s="379"/>
      <c r="Y18" s="379"/>
      <c r="Z18" s="379"/>
      <c r="AA18" s="366"/>
      <c r="AB18" s="167"/>
      <c r="AC18" s="51"/>
    </row>
    <row r="19" spans="1:29" s="50" customFormat="1" ht="15.75" customHeight="1">
      <c r="A19" s="48"/>
      <c r="B19" s="102" t="s">
        <v>12</v>
      </c>
      <c r="C19" s="418" t="s">
        <v>58</v>
      </c>
      <c r="D19" s="416" t="s">
        <v>15</v>
      </c>
      <c r="E19" s="414">
        <v>391.2</v>
      </c>
      <c r="F19" s="412">
        <v>26</v>
      </c>
      <c r="G19" s="414">
        <v>379.9</v>
      </c>
      <c r="H19" s="412">
        <v>17</v>
      </c>
      <c r="I19" s="411"/>
      <c r="J19" s="412"/>
      <c r="K19" s="414">
        <v>400.9</v>
      </c>
      <c r="L19" s="412">
        <v>26</v>
      </c>
      <c r="M19" s="411"/>
      <c r="N19" s="412"/>
      <c r="O19" s="414">
        <v>395.4</v>
      </c>
      <c r="P19" s="412">
        <v>24</v>
      </c>
      <c r="Q19" s="415">
        <f t="shared" si="0"/>
        <v>93</v>
      </c>
      <c r="R19" s="47">
        <v>0</v>
      </c>
      <c r="S19" s="37">
        <v>19</v>
      </c>
      <c r="T19" s="210"/>
      <c r="U19" s="329"/>
      <c r="V19" s="210"/>
      <c r="W19" s="379"/>
      <c r="X19" s="379"/>
      <c r="Y19" s="379"/>
      <c r="Z19" s="379"/>
      <c r="AA19" s="366"/>
      <c r="AB19" s="167"/>
      <c r="AC19" s="51"/>
    </row>
    <row r="20" spans="1:29" s="50" customFormat="1" ht="15.75" customHeight="1">
      <c r="A20" s="48"/>
      <c r="B20" s="102" t="s">
        <v>17</v>
      </c>
      <c r="C20" s="418" t="s">
        <v>59</v>
      </c>
      <c r="D20" s="416" t="s">
        <v>15</v>
      </c>
      <c r="E20" s="414">
        <v>377.3</v>
      </c>
      <c r="F20" s="412">
        <v>15</v>
      </c>
      <c r="G20" s="417">
        <v>366.2</v>
      </c>
      <c r="H20" s="412">
        <v>12</v>
      </c>
      <c r="I20" s="414">
        <v>385.7</v>
      </c>
      <c r="J20" s="412">
        <v>20</v>
      </c>
      <c r="K20" s="419">
        <v>380.7</v>
      </c>
      <c r="L20" s="412">
        <v>19</v>
      </c>
      <c r="M20" s="414">
        <v>383.7</v>
      </c>
      <c r="N20" s="412">
        <v>20</v>
      </c>
      <c r="O20" s="414">
        <v>386.6</v>
      </c>
      <c r="P20" s="412">
        <v>18</v>
      </c>
      <c r="Q20" s="415">
        <f t="shared" si="0"/>
        <v>92</v>
      </c>
      <c r="R20" s="47">
        <v>12</v>
      </c>
      <c r="S20" s="37">
        <v>18</v>
      </c>
      <c r="T20" s="108"/>
      <c r="U20" s="329"/>
      <c r="V20" s="210"/>
      <c r="W20" s="379"/>
      <c r="X20" s="379"/>
      <c r="Y20" s="379"/>
      <c r="Z20" s="379"/>
      <c r="AA20" s="366"/>
      <c r="AB20" s="168"/>
      <c r="AC20" s="51"/>
    </row>
    <row r="21" spans="1:29" s="50" customFormat="1" ht="15.75" customHeight="1">
      <c r="A21" s="48"/>
      <c r="B21" s="102" t="s">
        <v>18</v>
      </c>
      <c r="C21" s="418" t="s">
        <v>60</v>
      </c>
      <c r="D21" s="416" t="s">
        <v>15</v>
      </c>
      <c r="E21" s="414">
        <v>364.6</v>
      </c>
      <c r="F21" s="412">
        <v>12</v>
      </c>
      <c r="G21" s="417">
        <v>390.1</v>
      </c>
      <c r="H21" s="412">
        <v>24</v>
      </c>
      <c r="I21" s="414">
        <v>377.8</v>
      </c>
      <c r="J21" s="412">
        <v>15</v>
      </c>
      <c r="K21" s="419">
        <v>373.5</v>
      </c>
      <c r="L21" s="412">
        <v>16</v>
      </c>
      <c r="M21" s="414">
        <v>382.2</v>
      </c>
      <c r="N21" s="412">
        <v>18</v>
      </c>
      <c r="O21" s="414">
        <v>388.1</v>
      </c>
      <c r="P21" s="412">
        <v>19</v>
      </c>
      <c r="Q21" s="415">
        <f t="shared" si="0"/>
        <v>92</v>
      </c>
      <c r="R21" s="47">
        <v>12</v>
      </c>
      <c r="S21" s="37">
        <v>17</v>
      </c>
      <c r="T21" s="210"/>
      <c r="U21" s="329"/>
      <c r="V21" s="210"/>
      <c r="W21" s="379"/>
      <c r="X21" s="379"/>
      <c r="Y21" s="379"/>
      <c r="Z21" s="379"/>
      <c r="AA21" s="366"/>
      <c r="AB21" s="163"/>
      <c r="AC21" s="51"/>
    </row>
    <row r="22" spans="1:29" s="50" customFormat="1" ht="15.75" customHeight="1">
      <c r="A22" s="48"/>
      <c r="B22" s="102" t="s">
        <v>19</v>
      </c>
      <c r="C22" s="291" t="s">
        <v>39</v>
      </c>
      <c r="D22" s="347" t="s">
        <v>16</v>
      </c>
      <c r="E22" s="170">
        <v>381</v>
      </c>
      <c r="F22" s="37">
        <v>17</v>
      </c>
      <c r="G22" s="171">
        <v>377.9</v>
      </c>
      <c r="H22" s="49">
        <v>15</v>
      </c>
      <c r="I22" s="172">
        <v>382.1</v>
      </c>
      <c r="J22" s="49">
        <v>18</v>
      </c>
      <c r="K22" s="260">
        <v>391.5</v>
      </c>
      <c r="L22" s="37">
        <v>22</v>
      </c>
      <c r="M22" s="172">
        <v>381.9</v>
      </c>
      <c r="N22" s="49">
        <v>17</v>
      </c>
      <c r="O22" s="122">
        <v>381.8</v>
      </c>
      <c r="P22" s="37">
        <v>15</v>
      </c>
      <c r="Q22" s="103">
        <f t="shared" si="0"/>
        <v>89</v>
      </c>
      <c r="R22" s="47">
        <v>15</v>
      </c>
      <c r="S22" s="37">
        <v>16</v>
      </c>
      <c r="T22" s="367"/>
      <c r="U22" s="329"/>
      <c r="V22" s="210"/>
      <c r="W22" s="379"/>
      <c r="X22" s="379"/>
      <c r="Y22" s="379"/>
      <c r="Z22" s="379"/>
      <c r="AA22" s="366"/>
      <c r="AB22" s="167"/>
      <c r="AC22" s="51"/>
    </row>
    <row r="23" spans="1:29" s="50" customFormat="1" ht="15.75" customHeight="1">
      <c r="A23" s="48"/>
      <c r="B23" s="102" t="s">
        <v>20</v>
      </c>
      <c r="C23" s="291" t="s">
        <v>78</v>
      </c>
      <c r="D23" s="347" t="s">
        <v>26</v>
      </c>
      <c r="E23" s="170"/>
      <c r="F23" s="37"/>
      <c r="G23" s="171">
        <v>377.3</v>
      </c>
      <c r="H23" s="49">
        <v>14</v>
      </c>
      <c r="I23" s="172">
        <v>391.5</v>
      </c>
      <c r="J23" s="49">
        <v>22</v>
      </c>
      <c r="K23" s="260"/>
      <c r="L23" s="37"/>
      <c r="M23" s="172">
        <v>389.6</v>
      </c>
      <c r="N23" s="49">
        <v>22</v>
      </c>
      <c r="O23" s="122">
        <v>389.1</v>
      </c>
      <c r="P23" s="37">
        <v>20</v>
      </c>
      <c r="Q23" s="103">
        <f t="shared" si="0"/>
        <v>78</v>
      </c>
      <c r="R23" s="47">
        <v>0</v>
      </c>
      <c r="S23" s="37">
        <v>15</v>
      </c>
      <c r="T23" s="108"/>
      <c r="U23" s="329"/>
      <c r="V23" s="210"/>
      <c r="W23" s="379"/>
      <c r="X23" s="379"/>
      <c r="Y23" s="379"/>
      <c r="Z23" s="379"/>
      <c r="AA23" s="366"/>
      <c r="AB23" s="167"/>
      <c r="AC23" s="51"/>
    </row>
    <row r="24" spans="1:29" s="50" customFormat="1" ht="15.75" customHeight="1">
      <c r="A24" s="48"/>
      <c r="B24" s="102" t="s">
        <v>21</v>
      </c>
      <c r="C24" s="291" t="s">
        <v>44</v>
      </c>
      <c r="D24" s="348" t="s">
        <v>26</v>
      </c>
      <c r="E24" s="169">
        <v>374.8</v>
      </c>
      <c r="F24" s="37">
        <v>14</v>
      </c>
      <c r="G24" s="44">
        <v>378.2</v>
      </c>
      <c r="H24" s="383">
        <v>16</v>
      </c>
      <c r="I24" s="384"/>
      <c r="J24" s="90"/>
      <c r="K24" s="259">
        <v>377.9</v>
      </c>
      <c r="L24" s="128">
        <v>17</v>
      </c>
      <c r="M24" s="122">
        <v>375.5</v>
      </c>
      <c r="N24" s="90">
        <v>14</v>
      </c>
      <c r="O24" s="122">
        <v>368.5</v>
      </c>
      <c r="P24" s="128">
        <v>12</v>
      </c>
      <c r="Q24" s="103">
        <f t="shared" si="0"/>
        <v>73</v>
      </c>
      <c r="R24" s="47">
        <v>0</v>
      </c>
      <c r="S24" s="37">
        <v>14</v>
      </c>
      <c r="T24" s="210"/>
      <c r="U24" s="329"/>
      <c r="V24" s="108"/>
      <c r="W24" s="379"/>
      <c r="X24" s="379"/>
      <c r="Y24" s="379"/>
      <c r="Z24" s="379"/>
      <c r="AA24" s="366"/>
      <c r="AB24" s="167"/>
      <c r="AC24" s="51"/>
    </row>
    <row r="25" spans="1:29" ht="15.75" customHeight="1">
      <c r="B25" s="102" t="s">
        <v>22</v>
      </c>
      <c r="C25" s="398" t="s">
        <v>61</v>
      </c>
      <c r="D25" s="395" t="s">
        <v>15</v>
      </c>
      <c r="E25" s="396">
        <v>360.1</v>
      </c>
      <c r="F25" s="388">
        <v>11</v>
      </c>
      <c r="G25" s="397">
        <v>372.5</v>
      </c>
      <c r="H25" s="392">
        <v>13</v>
      </c>
      <c r="I25" s="400">
        <v>360.4</v>
      </c>
      <c r="J25" s="392">
        <v>13</v>
      </c>
      <c r="K25" s="399">
        <v>357.9</v>
      </c>
      <c r="L25" s="388">
        <v>14</v>
      </c>
      <c r="M25" s="393">
        <v>369.5</v>
      </c>
      <c r="N25" s="392">
        <v>12</v>
      </c>
      <c r="O25" s="393">
        <v>365.2</v>
      </c>
      <c r="P25" s="388">
        <v>11</v>
      </c>
      <c r="Q25" s="394">
        <f t="shared" si="0"/>
        <v>63</v>
      </c>
      <c r="R25" s="47">
        <v>11</v>
      </c>
      <c r="S25" s="37">
        <v>13</v>
      </c>
      <c r="T25" s="108"/>
      <c r="U25" s="329"/>
      <c r="V25" s="210"/>
      <c r="W25" s="379"/>
      <c r="X25" s="379"/>
      <c r="Y25" s="379"/>
      <c r="Z25" s="379"/>
      <c r="AA25" s="366"/>
      <c r="AB25" s="168"/>
      <c r="AC25" s="6"/>
    </row>
    <row r="26" spans="1:29" ht="15.75" customHeight="1">
      <c r="B26" s="102" t="s">
        <v>23</v>
      </c>
      <c r="C26" s="291" t="s">
        <v>40</v>
      </c>
      <c r="D26" s="347" t="s">
        <v>26</v>
      </c>
      <c r="E26" s="170">
        <v>378</v>
      </c>
      <c r="F26" s="37">
        <v>16</v>
      </c>
      <c r="G26" s="44">
        <v>382.4</v>
      </c>
      <c r="H26" s="90">
        <v>18</v>
      </c>
      <c r="I26" s="222"/>
      <c r="J26" s="90"/>
      <c r="K26" s="259"/>
      <c r="L26" s="128"/>
      <c r="M26" s="122">
        <v>378.8</v>
      </c>
      <c r="N26" s="90">
        <v>15</v>
      </c>
      <c r="O26" s="122">
        <v>378.8</v>
      </c>
      <c r="P26" s="37">
        <v>14</v>
      </c>
      <c r="Q26" s="103">
        <f t="shared" si="0"/>
        <v>63</v>
      </c>
      <c r="R26" s="47">
        <v>0</v>
      </c>
      <c r="S26" s="37">
        <v>12</v>
      </c>
      <c r="T26" s="210"/>
      <c r="U26" s="329"/>
      <c r="V26" s="108"/>
      <c r="W26" s="379"/>
      <c r="X26" s="379"/>
      <c r="Y26" s="379"/>
      <c r="Z26" s="379"/>
      <c r="AA26" s="366"/>
      <c r="AB26" s="163"/>
    </row>
    <row r="27" spans="1:29" ht="15.75" customHeight="1">
      <c r="B27" s="102" t="s">
        <v>24</v>
      </c>
      <c r="C27" s="291" t="s">
        <v>104</v>
      </c>
      <c r="D27" s="347" t="s">
        <v>16</v>
      </c>
      <c r="E27" s="170"/>
      <c r="F27" s="37"/>
      <c r="G27" s="171"/>
      <c r="H27" s="49"/>
      <c r="I27" s="223">
        <v>372.7</v>
      </c>
      <c r="J27" s="49">
        <v>14</v>
      </c>
      <c r="K27" s="260">
        <v>379.7</v>
      </c>
      <c r="L27" s="37">
        <v>18</v>
      </c>
      <c r="M27" s="172">
        <v>373.4</v>
      </c>
      <c r="N27" s="49">
        <v>13</v>
      </c>
      <c r="O27" s="122">
        <v>365.2</v>
      </c>
      <c r="P27" s="37">
        <v>10</v>
      </c>
      <c r="Q27" s="103">
        <f t="shared" si="0"/>
        <v>55</v>
      </c>
      <c r="R27" s="47">
        <v>0</v>
      </c>
      <c r="S27" s="37">
        <v>11</v>
      </c>
      <c r="T27" s="210"/>
      <c r="U27" s="329"/>
      <c r="V27" s="210"/>
      <c r="W27" s="379"/>
      <c r="X27" s="379"/>
      <c r="Y27" s="379"/>
      <c r="Z27" s="379"/>
      <c r="AA27" s="366"/>
      <c r="AB27" s="163"/>
    </row>
    <row r="28" spans="1:29" ht="15.75" customHeight="1">
      <c r="B28" s="102" t="s">
        <v>49</v>
      </c>
      <c r="C28" s="292" t="s">
        <v>63</v>
      </c>
      <c r="D28" s="347" t="s">
        <v>26</v>
      </c>
      <c r="E28" s="170">
        <v>347.1</v>
      </c>
      <c r="F28" s="37">
        <v>9</v>
      </c>
      <c r="G28" s="171">
        <v>328.9</v>
      </c>
      <c r="H28" s="37">
        <v>11</v>
      </c>
      <c r="I28" s="223">
        <v>319.3</v>
      </c>
      <c r="J28" s="49">
        <v>11</v>
      </c>
      <c r="K28" s="260">
        <v>312.89999999999998</v>
      </c>
      <c r="L28" s="37">
        <v>13</v>
      </c>
      <c r="M28" s="172">
        <v>307.89999999999998</v>
      </c>
      <c r="N28" s="49">
        <v>10</v>
      </c>
      <c r="O28" s="122">
        <v>290.60000000000002</v>
      </c>
      <c r="P28" s="37">
        <v>9</v>
      </c>
      <c r="Q28" s="103">
        <f t="shared" si="0"/>
        <v>54</v>
      </c>
      <c r="R28" s="47">
        <v>9</v>
      </c>
      <c r="S28" s="37">
        <v>10</v>
      </c>
      <c r="T28" s="210"/>
      <c r="U28" s="329"/>
      <c r="V28" s="210"/>
      <c r="W28" s="379"/>
      <c r="X28" s="379"/>
      <c r="Y28" s="379"/>
      <c r="Z28" s="379"/>
      <c r="AA28" s="366"/>
      <c r="AB28" s="163"/>
    </row>
    <row r="29" spans="1:29" ht="15.75" customHeight="1">
      <c r="B29" s="102" t="s">
        <v>50</v>
      </c>
      <c r="C29" s="398" t="s">
        <v>81</v>
      </c>
      <c r="D29" s="395" t="s">
        <v>15</v>
      </c>
      <c r="E29" s="396">
        <v>382.1</v>
      </c>
      <c r="F29" s="388">
        <v>18</v>
      </c>
      <c r="G29" s="397">
        <v>383.2</v>
      </c>
      <c r="H29" s="392">
        <v>19</v>
      </c>
      <c r="I29" s="400"/>
      <c r="J29" s="392"/>
      <c r="K29" s="399"/>
      <c r="L29" s="388"/>
      <c r="M29" s="393"/>
      <c r="N29" s="392"/>
      <c r="O29" s="393"/>
      <c r="P29" s="388"/>
      <c r="Q29" s="394">
        <f t="shared" si="0"/>
        <v>37</v>
      </c>
      <c r="R29" s="47">
        <v>0</v>
      </c>
      <c r="S29" s="37">
        <v>9</v>
      </c>
      <c r="T29" s="210"/>
      <c r="U29" s="329"/>
      <c r="V29" s="210"/>
      <c r="W29" s="379"/>
      <c r="X29" s="379"/>
      <c r="Y29" s="379"/>
      <c r="Z29" s="379"/>
      <c r="AA29" s="366"/>
      <c r="AB29" s="163"/>
    </row>
    <row r="30" spans="1:29" ht="15.75" customHeight="1">
      <c r="B30" s="102" t="s">
        <v>51</v>
      </c>
      <c r="C30" s="292" t="s">
        <v>53</v>
      </c>
      <c r="D30" s="347" t="s">
        <v>26</v>
      </c>
      <c r="E30" s="170">
        <v>335.1</v>
      </c>
      <c r="F30" s="37">
        <v>7</v>
      </c>
      <c r="G30" s="44"/>
      <c r="H30" s="128"/>
      <c r="I30" s="222">
        <v>351.5</v>
      </c>
      <c r="J30" s="90">
        <v>12</v>
      </c>
      <c r="K30" s="259"/>
      <c r="L30" s="128"/>
      <c r="M30" s="122">
        <v>346.5</v>
      </c>
      <c r="N30" s="90">
        <v>11</v>
      </c>
      <c r="O30" s="122"/>
      <c r="P30" s="128"/>
      <c r="Q30" s="103">
        <f t="shared" si="0"/>
        <v>30</v>
      </c>
      <c r="R30" s="47">
        <v>0</v>
      </c>
      <c r="S30" s="37">
        <v>8</v>
      </c>
      <c r="T30" s="284"/>
      <c r="U30" s="143"/>
      <c r="V30" s="141"/>
      <c r="W30" s="285"/>
      <c r="X30" s="285"/>
      <c r="Y30" s="285"/>
      <c r="Z30" s="285"/>
      <c r="AA30" s="190"/>
      <c r="AB30" s="163"/>
    </row>
    <row r="31" spans="1:29" ht="15.75" customHeight="1">
      <c r="B31" s="102" t="s">
        <v>52</v>
      </c>
      <c r="C31" s="418" t="s">
        <v>62</v>
      </c>
      <c r="D31" s="416" t="s">
        <v>15</v>
      </c>
      <c r="E31" s="414">
        <v>354.8</v>
      </c>
      <c r="F31" s="412">
        <v>10</v>
      </c>
      <c r="G31" s="417"/>
      <c r="H31" s="412"/>
      <c r="I31" s="414">
        <v>378.9</v>
      </c>
      <c r="J31" s="412">
        <v>16</v>
      </c>
      <c r="K31" s="419"/>
      <c r="L31" s="412"/>
      <c r="M31" s="414"/>
      <c r="N31" s="412"/>
      <c r="O31" s="414"/>
      <c r="P31" s="412"/>
      <c r="Q31" s="415">
        <f t="shared" si="0"/>
        <v>26</v>
      </c>
      <c r="R31" s="47">
        <v>0</v>
      </c>
      <c r="S31" s="37">
        <v>7</v>
      </c>
      <c r="T31" s="284"/>
      <c r="U31" s="143"/>
      <c r="V31" s="141"/>
      <c r="W31" s="285"/>
      <c r="X31" s="285"/>
      <c r="Y31" s="285"/>
      <c r="Z31" s="285"/>
      <c r="AA31" s="190"/>
      <c r="AB31" s="163"/>
    </row>
    <row r="32" spans="1:29" ht="15.75" customHeight="1">
      <c r="B32" s="102" t="s">
        <v>82</v>
      </c>
      <c r="C32" s="416" t="s">
        <v>45</v>
      </c>
      <c r="D32" s="416" t="s">
        <v>15</v>
      </c>
      <c r="E32" s="420">
        <v>388.3</v>
      </c>
      <c r="F32" s="412">
        <v>21</v>
      </c>
      <c r="G32" s="417"/>
      <c r="H32" s="412"/>
      <c r="I32" s="414"/>
      <c r="J32" s="412"/>
      <c r="K32" s="419"/>
      <c r="L32" s="412"/>
      <c r="M32" s="414"/>
      <c r="N32" s="412"/>
      <c r="O32" s="414"/>
      <c r="P32" s="412"/>
      <c r="Q32" s="415">
        <f t="shared" si="0"/>
        <v>21</v>
      </c>
      <c r="R32" s="47">
        <v>0</v>
      </c>
      <c r="S32" s="37">
        <v>6</v>
      </c>
      <c r="T32" s="141"/>
      <c r="U32" s="143"/>
      <c r="V32" s="141"/>
      <c r="W32" s="189"/>
      <c r="X32" s="189"/>
      <c r="Y32" s="189"/>
      <c r="Z32" s="189"/>
      <c r="AA32" s="190"/>
      <c r="AB32" s="163"/>
    </row>
    <row r="33" spans="2:28" ht="15.75" customHeight="1">
      <c r="B33" s="102" t="s">
        <v>83</v>
      </c>
      <c r="C33" s="421" t="s">
        <v>110</v>
      </c>
      <c r="D33" s="416" t="s">
        <v>15</v>
      </c>
      <c r="E33" s="414"/>
      <c r="F33" s="412"/>
      <c r="G33" s="414"/>
      <c r="H33" s="422"/>
      <c r="I33" s="414"/>
      <c r="J33" s="412"/>
      <c r="K33" s="423"/>
      <c r="L33" s="412"/>
      <c r="M33" s="414"/>
      <c r="N33" s="412"/>
      <c r="O33" s="414">
        <v>382.4</v>
      </c>
      <c r="P33" s="412">
        <v>16</v>
      </c>
      <c r="Q33" s="415">
        <f t="shared" si="0"/>
        <v>16</v>
      </c>
      <c r="R33" s="47">
        <v>0</v>
      </c>
      <c r="S33" s="37">
        <v>5</v>
      </c>
      <c r="T33" s="141"/>
      <c r="U33" s="143"/>
      <c r="V33" s="141"/>
      <c r="W33" s="189"/>
      <c r="X33" s="189"/>
      <c r="Y33" s="189"/>
      <c r="Z33" s="189"/>
      <c r="AA33" s="190"/>
      <c r="AB33" s="163"/>
    </row>
    <row r="34" spans="2:28" ht="15.75" customHeight="1">
      <c r="B34" s="102" t="s">
        <v>105</v>
      </c>
      <c r="C34" s="418" t="s">
        <v>47</v>
      </c>
      <c r="D34" s="416" t="s">
        <v>15</v>
      </c>
      <c r="E34" s="414">
        <v>368.4</v>
      </c>
      <c r="F34" s="412">
        <v>13</v>
      </c>
      <c r="G34" s="417"/>
      <c r="H34" s="412"/>
      <c r="I34" s="414"/>
      <c r="J34" s="412"/>
      <c r="K34" s="419"/>
      <c r="L34" s="412"/>
      <c r="M34" s="414"/>
      <c r="N34" s="412"/>
      <c r="O34" s="414"/>
      <c r="P34" s="412"/>
      <c r="Q34" s="415">
        <f t="shared" si="0"/>
        <v>13</v>
      </c>
      <c r="R34" s="47">
        <v>0</v>
      </c>
      <c r="S34" s="37">
        <v>4</v>
      </c>
      <c r="T34" s="141"/>
      <c r="U34" s="143"/>
      <c r="V34" s="141"/>
      <c r="W34" s="189"/>
      <c r="X34" s="189"/>
      <c r="Y34" s="189"/>
      <c r="Z34" s="189"/>
      <c r="AA34" s="190"/>
      <c r="AB34" s="163"/>
    </row>
    <row r="35" spans="2:28" ht="15.75" customHeight="1">
      <c r="B35" s="102" t="s">
        <v>111</v>
      </c>
      <c r="C35" s="292" t="s">
        <v>64</v>
      </c>
      <c r="D35" s="347" t="s">
        <v>26</v>
      </c>
      <c r="E35" s="170">
        <v>341.4</v>
      </c>
      <c r="F35" s="37">
        <v>8</v>
      </c>
      <c r="G35" s="44">
        <v>315.3</v>
      </c>
      <c r="H35" s="90"/>
      <c r="I35" s="222"/>
      <c r="J35" s="90"/>
      <c r="K35" s="259"/>
      <c r="L35" s="128"/>
      <c r="M35" s="122"/>
      <c r="N35" s="90"/>
      <c r="O35" s="122"/>
      <c r="P35" s="128"/>
      <c r="Q35" s="103">
        <f t="shared" si="0"/>
        <v>8</v>
      </c>
      <c r="R35" s="47">
        <v>0</v>
      </c>
      <c r="S35" s="37">
        <v>3</v>
      </c>
      <c r="T35" s="141"/>
      <c r="U35" s="143"/>
      <c r="V35" s="141"/>
      <c r="W35" s="189"/>
      <c r="X35" s="189"/>
      <c r="Y35" s="189"/>
      <c r="Z35" s="189"/>
      <c r="AA35" s="190"/>
      <c r="AB35" s="163"/>
    </row>
    <row r="36" spans="2:28" ht="15.75" customHeight="1" thickBot="1">
      <c r="B36" s="192"/>
      <c r="C36" s="208"/>
      <c r="D36" s="280"/>
      <c r="E36" s="281"/>
      <c r="F36" s="72"/>
      <c r="G36" s="282"/>
      <c r="H36" s="272"/>
      <c r="I36" s="273"/>
      <c r="J36" s="72"/>
      <c r="K36" s="283"/>
      <c r="L36" s="72"/>
      <c r="M36" s="274"/>
      <c r="N36" s="72"/>
      <c r="O36" s="278"/>
      <c r="P36" s="382"/>
      <c r="Q36" s="110">
        <f t="shared" ref="Q36" si="1">F36+H36+J36+L36+N36+P36-R36</f>
        <v>0</v>
      </c>
      <c r="R36" s="47">
        <v>0</v>
      </c>
      <c r="S36" s="37"/>
      <c r="T36" s="141"/>
      <c r="U36" s="143"/>
      <c r="V36" s="141"/>
      <c r="W36" s="189"/>
      <c r="X36" s="189"/>
      <c r="Y36" s="189"/>
      <c r="Z36" s="189"/>
      <c r="AA36" s="190"/>
      <c r="AB36" s="167"/>
    </row>
    <row r="37" spans="2:28" ht="15.75">
      <c r="T37" s="80"/>
      <c r="U37" s="81"/>
      <c r="V37" s="80"/>
      <c r="W37" s="81"/>
      <c r="X37" s="81"/>
      <c r="Y37" s="81"/>
      <c r="Z37" s="81"/>
      <c r="AA37" s="81"/>
      <c r="AB37" s="83"/>
    </row>
    <row r="38" spans="2:28" ht="15.75">
      <c r="B38" s="55"/>
      <c r="C38" s="55"/>
      <c r="D38" s="55"/>
      <c r="E38" s="56"/>
      <c r="F38" s="56"/>
      <c r="G38" s="56"/>
      <c r="H38" s="56"/>
      <c r="I38" s="56"/>
      <c r="J38" s="56"/>
      <c r="K38" s="56"/>
      <c r="L38" s="56"/>
      <c r="T38" s="84"/>
      <c r="U38" s="85"/>
      <c r="V38" s="86"/>
      <c r="W38" s="87"/>
      <c r="X38" s="88"/>
      <c r="Y38" s="89"/>
      <c r="Z38" s="83"/>
      <c r="AA38" s="83"/>
      <c r="AB38" s="81"/>
    </row>
    <row r="39" spans="2:28" ht="10.5" customHeight="1">
      <c r="B39" s="55"/>
      <c r="C39" s="55"/>
      <c r="D39" s="55"/>
      <c r="E39" s="56"/>
      <c r="F39" s="56"/>
      <c r="G39" s="56"/>
      <c r="H39" s="56"/>
      <c r="I39" s="56"/>
      <c r="J39" s="56"/>
      <c r="K39" s="56"/>
      <c r="L39" s="56"/>
      <c r="U39" s="145"/>
      <c r="V39" s="146"/>
      <c r="W39" s="145"/>
      <c r="X39" s="146"/>
      <c r="Y39" s="146"/>
      <c r="Z39" s="146"/>
      <c r="AA39" s="146"/>
      <c r="AB39" s="82"/>
    </row>
    <row r="40" spans="2:28">
      <c r="B40" s="55"/>
      <c r="C40" s="55"/>
      <c r="D40" s="55"/>
      <c r="E40" s="56"/>
      <c r="F40" s="56"/>
      <c r="G40" s="56"/>
      <c r="H40" s="56"/>
      <c r="I40" s="56"/>
      <c r="J40" s="56"/>
      <c r="K40" s="56"/>
      <c r="L40" s="56"/>
      <c r="U40" s="145"/>
      <c r="V40" s="146"/>
      <c r="W40" s="145"/>
      <c r="X40" s="146"/>
      <c r="Y40" s="146"/>
      <c r="Z40" s="146"/>
      <c r="AA40" s="146"/>
      <c r="AB40" s="82"/>
    </row>
    <row r="41" spans="2:28">
      <c r="C41" s="58"/>
    </row>
  </sheetData>
  <sheetProtection selectLockedCells="1" selectUnlockedCells="1"/>
  <sortState ref="C13:R35">
    <sortCondition descending="1" ref="Q13:Q35"/>
    <sortCondition descending="1" ref="R13:R35"/>
    <sortCondition descending="1" ref="N13:N35"/>
  </sortState>
  <phoneticPr fontId="43" type="noConversion"/>
  <pageMargins left="0.15" right="0.16" top="0.26250000000000001" bottom="7.8472222222222221E-2" header="0.34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U45"/>
  <sheetViews>
    <sheetView showGridLines="0" topLeftCell="A2" workbookViewId="0">
      <selection activeCell="C15" sqref="C15:E15"/>
    </sheetView>
  </sheetViews>
  <sheetFormatPr defaultRowHeight="15"/>
  <cols>
    <col min="1" max="1" width="3.28515625" style="59" customWidth="1"/>
    <col min="2" max="2" width="4.140625" style="39" customWidth="1"/>
    <col min="3" max="3" width="21.7109375" style="39" customWidth="1"/>
    <col min="4" max="4" width="4.5703125" style="54" customWidth="1"/>
    <col min="5" max="5" width="25.28515625" style="39" customWidth="1"/>
    <col min="6" max="9" width="6.5703125" style="54" customWidth="1"/>
    <col min="10" max="10" width="11.42578125" style="121" customWidth="1"/>
    <col min="11" max="11" width="4.5703125" style="132" customWidth="1"/>
    <col min="12" max="12" width="21.42578125" style="132" customWidth="1"/>
    <col min="13" max="13" width="7.5703125" style="132" customWidth="1"/>
    <col min="14" max="17" width="5.85546875" style="2" customWidth="1"/>
    <col min="18" max="18" width="5" style="2" customWidth="1"/>
    <col min="19" max="20" width="9.140625" style="1"/>
  </cols>
  <sheetData>
    <row r="2" spans="1:21" s="93" customFormat="1" ht="25.5" customHeight="1">
      <c r="A2" s="92"/>
      <c r="B2" s="135" t="s">
        <v>56</v>
      </c>
      <c r="C2" s="136"/>
      <c r="D2" s="137"/>
      <c r="E2" s="136"/>
      <c r="F2" s="137"/>
      <c r="G2" s="137"/>
      <c r="H2" s="137"/>
      <c r="I2" s="137"/>
      <c r="J2" s="153"/>
      <c r="K2" s="129"/>
      <c r="L2" s="129"/>
      <c r="M2" s="129"/>
      <c r="N2" s="130"/>
      <c r="O2" s="130"/>
      <c r="P2" s="130"/>
      <c r="Q2" s="130"/>
      <c r="R2" s="130"/>
      <c r="S2" s="131"/>
      <c r="T2" s="131"/>
    </row>
    <row r="3" spans="1:21" ht="15.75">
      <c r="B3" s="138"/>
      <c r="C3" s="60" t="s">
        <v>13</v>
      </c>
      <c r="D3" s="139"/>
      <c r="E3" s="140" t="s">
        <v>27</v>
      </c>
      <c r="F3" s="139" t="s">
        <v>28</v>
      </c>
      <c r="G3" s="139" t="s">
        <v>29</v>
      </c>
      <c r="H3" s="139" t="s">
        <v>30</v>
      </c>
      <c r="I3" s="139" t="s">
        <v>31</v>
      </c>
      <c r="J3" s="154" t="s">
        <v>32</v>
      </c>
    </row>
    <row r="4" spans="1:21" ht="15.75">
      <c r="B4" s="149" t="s">
        <v>4</v>
      </c>
      <c r="C4" s="349" t="s">
        <v>57</v>
      </c>
      <c r="D4" s="203">
        <v>84</v>
      </c>
      <c r="E4" s="202" t="s">
        <v>6</v>
      </c>
      <c r="F4" s="293">
        <v>94.9</v>
      </c>
      <c r="G4" s="293">
        <v>99.5</v>
      </c>
      <c r="H4" s="293">
        <v>100</v>
      </c>
      <c r="I4" s="293">
        <v>102.5</v>
      </c>
      <c r="J4" s="190">
        <f t="shared" ref="J4:J22" si="0">SUM(F4:I4)</f>
        <v>396.9</v>
      </c>
      <c r="L4" s="286"/>
      <c r="M4" s="147"/>
      <c r="N4" s="145"/>
      <c r="O4" s="287"/>
      <c r="P4" s="287"/>
      <c r="Q4" s="287"/>
      <c r="R4" s="287"/>
      <c r="S4" s="166"/>
      <c r="T4" s="133"/>
      <c r="U4" s="41"/>
    </row>
    <row r="5" spans="1:21" ht="15.75">
      <c r="B5" s="151" t="s">
        <v>5</v>
      </c>
      <c r="C5" s="349" t="s">
        <v>58</v>
      </c>
      <c r="D5" s="203">
        <v>72</v>
      </c>
      <c r="E5" s="202" t="s">
        <v>6</v>
      </c>
      <c r="F5" s="293">
        <v>97.6</v>
      </c>
      <c r="G5" s="293">
        <v>99.9</v>
      </c>
      <c r="H5" s="293">
        <v>94.2</v>
      </c>
      <c r="I5" s="293">
        <v>99.5</v>
      </c>
      <c r="J5" s="190">
        <f t="shared" si="0"/>
        <v>391.2</v>
      </c>
      <c r="L5" s="286"/>
      <c r="M5" s="147"/>
      <c r="N5" s="145"/>
      <c r="O5" s="287"/>
      <c r="P5" s="287"/>
      <c r="Q5" s="287"/>
      <c r="R5" s="287"/>
      <c r="S5" s="166"/>
      <c r="T5" s="133"/>
      <c r="U5" s="41"/>
    </row>
    <row r="6" spans="1:21" ht="15.75">
      <c r="B6" s="150" t="s">
        <v>3</v>
      </c>
      <c r="C6" s="202" t="s">
        <v>43</v>
      </c>
      <c r="D6" s="203" t="s">
        <v>36</v>
      </c>
      <c r="E6" s="202" t="s">
        <v>46</v>
      </c>
      <c r="F6" s="293">
        <v>97.3</v>
      </c>
      <c r="G6" s="293">
        <v>98.2</v>
      </c>
      <c r="H6" s="293">
        <v>99.2</v>
      </c>
      <c r="I6" s="293">
        <v>95.8</v>
      </c>
      <c r="J6" s="190">
        <f t="shared" si="0"/>
        <v>390.5</v>
      </c>
      <c r="L6" s="145"/>
      <c r="M6" s="146"/>
      <c r="N6" s="145"/>
      <c r="O6" s="287"/>
      <c r="P6" s="287"/>
      <c r="Q6" s="287"/>
      <c r="R6" s="287"/>
      <c r="S6" s="166"/>
      <c r="T6" s="288"/>
      <c r="U6" s="41"/>
    </row>
    <row r="7" spans="1:21" ht="15.75">
      <c r="B7" s="144" t="s">
        <v>7</v>
      </c>
      <c r="C7" s="204" t="s">
        <v>42</v>
      </c>
      <c r="D7" s="205">
        <v>82</v>
      </c>
      <c r="E7" s="204" t="s">
        <v>10</v>
      </c>
      <c r="F7" s="285">
        <v>96.7</v>
      </c>
      <c r="G7" s="285">
        <v>98.1</v>
      </c>
      <c r="H7" s="285">
        <v>96.3</v>
      </c>
      <c r="I7" s="285">
        <v>98.7</v>
      </c>
      <c r="J7" s="190">
        <f t="shared" si="0"/>
        <v>389.8</v>
      </c>
      <c r="L7" s="145"/>
      <c r="M7" s="146"/>
      <c r="N7" s="145"/>
      <c r="O7" s="287"/>
      <c r="P7" s="287"/>
      <c r="Q7" s="287"/>
      <c r="R7" s="287"/>
      <c r="S7" s="166"/>
      <c r="T7" s="133"/>
      <c r="U7" s="41"/>
    </row>
    <row r="8" spans="1:21" ht="15.75">
      <c r="B8" s="144" t="s">
        <v>9</v>
      </c>
      <c r="C8" s="204" t="s">
        <v>45</v>
      </c>
      <c r="D8" s="205">
        <v>66</v>
      </c>
      <c r="E8" s="204" t="s">
        <v>46</v>
      </c>
      <c r="F8" s="285">
        <v>101</v>
      </c>
      <c r="G8" s="285">
        <v>94.2</v>
      </c>
      <c r="H8" s="285">
        <v>98.7</v>
      </c>
      <c r="I8" s="285">
        <v>94.4</v>
      </c>
      <c r="J8" s="190">
        <f t="shared" si="0"/>
        <v>388.29999999999995</v>
      </c>
      <c r="L8" s="145"/>
      <c r="M8" s="146"/>
      <c r="N8" s="145"/>
      <c r="O8" s="287"/>
      <c r="P8" s="287"/>
      <c r="Q8" s="287"/>
      <c r="R8" s="287"/>
      <c r="S8" s="105"/>
      <c r="T8" s="133"/>
      <c r="U8" s="41"/>
    </row>
    <row r="9" spans="1:21" ht="15.75">
      <c r="B9" s="144" t="s">
        <v>11</v>
      </c>
      <c r="C9" s="350" t="s">
        <v>48</v>
      </c>
      <c r="D9" s="206">
        <v>97</v>
      </c>
      <c r="E9" s="204" t="s">
        <v>8</v>
      </c>
      <c r="F9" s="285">
        <v>96.9</v>
      </c>
      <c r="G9" s="285">
        <v>96.9</v>
      </c>
      <c r="H9" s="285">
        <v>97</v>
      </c>
      <c r="I9" s="285">
        <v>95.5</v>
      </c>
      <c r="J9" s="190">
        <f t="shared" si="0"/>
        <v>386.3</v>
      </c>
      <c r="L9" s="286"/>
      <c r="M9" s="147"/>
      <c r="N9" s="145"/>
      <c r="O9" s="287"/>
      <c r="P9" s="287"/>
      <c r="Q9" s="287"/>
      <c r="R9" s="287"/>
      <c r="S9" s="166"/>
      <c r="T9" s="133"/>
      <c r="U9" s="41"/>
    </row>
    <row r="10" spans="1:21" ht="15.75">
      <c r="B10" s="144" t="s">
        <v>12</v>
      </c>
      <c r="C10" s="204" t="s">
        <v>41</v>
      </c>
      <c r="D10" s="205">
        <v>94</v>
      </c>
      <c r="E10" s="204" t="s">
        <v>46</v>
      </c>
      <c r="F10" s="285">
        <v>98.7</v>
      </c>
      <c r="G10" s="285">
        <v>97.8</v>
      </c>
      <c r="H10" s="285">
        <v>96.2</v>
      </c>
      <c r="I10" s="285">
        <v>92.8</v>
      </c>
      <c r="J10" s="148">
        <f t="shared" si="0"/>
        <v>385.5</v>
      </c>
      <c r="L10" s="286"/>
      <c r="M10" s="146"/>
      <c r="N10" s="145"/>
      <c r="O10" s="287"/>
      <c r="P10" s="287"/>
      <c r="Q10" s="287"/>
      <c r="R10" s="287"/>
      <c r="S10" s="166"/>
      <c r="T10" s="133"/>
      <c r="U10" s="41"/>
    </row>
    <row r="11" spans="1:21" ht="15.75">
      <c r="B11" s="144" t="s">
        <v>17</v>
      </c>
      <c r="C11" s="350" t="s">
        <v>81</v>
      </c>
      <c r="D11" s="206" t="s">
        <v>33</v>
      </c>
      <c r="E11" s="204" t="s">
        <v>6</v>
      </c>
      <c r="F11" s="285">
        <v>95.9</v>
      </c>
      <c r="G11" s="285">
        <v>94.7</v>
      </c>
      <c r="H11" s="285">
        <v>96.6</v>
      </c>
      <c r="I11" s="285">
        <v>94.9</v>
      </c>
      <c r="J11" s="190">
        <f t="shared" si="0"/>
        <v>382.1</v>
      </c>
      <c r="L11" s="286"/>
      <c r="M11" s="147"/>
      <c r="N11" s="145"/>
      <c r="O11" s="287"/>
      <c r="P11" s="287"/>
      <c r="Q11" s="287"/>
      <c r="R11" s="287"/>
      <c r="S11" s="166"/>
      <c r="T11" s="133"/>
      <c r="U11" s="41"/>
    </row>
    <row r="12" spans="1:21" ht="15.75">
      <c r="B12" s="144" t="s">
        <v>18</v>
      </c>
      <c r="C12" s="204" t="s">
        <v>39</v>
      </c>
      <c r="D12" s="205">
        <v>67</v>
      </c>
      <c r="E12" s="204" t="s">
        <v>10</v>
      </c>
      <c r="F12" s="285">
        <v>95.9</v>
      </c>
      <c r="G12" s="285">
        <v>94.3</v>
      </c>
      <c r="H12" s="285">
        <v>94.3</v>
      </c>
      <c r="I12" s="285">
        <v>96.5</v>
      </c>
      <c r="J12" s="190">
        <f t="shared" si="0"/>
        <v>381</v>
      </c>
      <c r="L12" s="286"/>
      <c r="M12" s="147"/>
      <c r="N12" s="145"/>
      <c r="O12" s="287"/>
      <c r="P12" s="287"/>
      <c r="Q12" s="287"/>
      <c r="R12" s="287"/>
      <c r="S12" s="166"/>
      <c r="T12" s="133"/>
      <c r="U12" s="41"/>
    </row>
    <row r="13" spans="1:21" ht="15.75">
      <c r="B13" s="144" t="s">
        <v>19</v>
      </c>
      <c r="C13" s="204" t="s">
        <v>40</v>
      </c>
      <c r="D13" s="205">
        <v>97</v>
      </c>
      <c r="E13" s="204" t="s">
        <v>8</v>
      </c>
      <c r="F13" s="285">
        <v>94</v>
      </c>
      <c r="G13" s="285">
        <v>96.2</v>
      </c>
      <c r="H13" s="285">
        <v>93.8</v>
      </c>
      <c r="I13" s="285">
        <v>94</v>
      </c>
      <c r="J13" s="190">
        <f t="shared" si="0"/>
        <v>378</v>
      </c>
      <c r="L13" s="286"/>
      <c r="M13" s="147"/>
      <c r="N13" s="145"/>
      <c r="O13" s="287"/>
      <c r="P13" s="287"/>
      <c r="Q13" s="287"/>
      <c r="R13" s="287"/>
      <c r="S13" s="166"/>
      <c r="T13" s="133"/>
      <c r="U13" s="41"/>
    </row>
    <row r="14" spans="1:21" ht="15.75">
      <c r="B14" s="144" t="s">
        <v>20</v>
      </c>
      <c r="C14" s="350" t="s">
        <v>59</v>
      </c>
      <c r="D14" s="205">
        <v>60</v>
      </c>
      <c r="E14" s="204" t="s">
        <v>6</v>
      </c>
      <c r="F14" s="285">
        <v>94.5</v>
      </c>
      <c r="G14" s="285">
        <v>92.1</v>
      </c>
      <c r="H14" s="285">
        <v>96.4</v>
      </c>
      <c r="I14" s="285">
        <v>94.3</v>
      </c>
      <c r="J14" s="190">
        <f t="shared" si="0"/>
        <v>377.3</v>
      </c>
      <c r="L14" s="286"/>
      <c r="M14" s="147"/>
      <c r="N14" s="145"/>
      <c r="O14" s="287"/>
      <c r="P14" s="287"/>
      <c r="Q14" s="287"/>
      <c r="R14" s="287"/>
      <c r="S14" s="166"/>
      <c r="T14" s="133"/>
      <c r="U14" s="41"/>
    </row>
    <row r="15" spans="1:21" ht="15.75">
      <c r="B15" s="144" t="s">
        <v>21</v>
      </c>
      <c r="C15" s="204" t="s">
        <v>44</v>
      </c>
      <c r="D15" s="206" t="s">
        <v>38</v>
      </c>
      <c r="E15" s="204" t="s">
        <v>8</v>
      </c>
      <c r="F15" s="285">
        <v>93.3</v>
      </c>
      <c r="G15" s="285">
        <v>95.9</v>
      </c>
      <c r="H15" s="285">
        <v>93.7</v>
      </c>
      <c r="I15" s="285">
        <v>91.9</v>
      </c>
      <c r="J15" s="190">
        <f t="shared" si="0"/>
        <v>374.79999999999995</v>
      </c>
      <c r="L15" s="286"/>
      <c r="M15" s="147"/>
      <c r="N15" s="145"/>
      <c r="O15" s="287"/>
      <c r="P15" s="287"/>
      <c r="Q15" s="287"/>
      <c r="R15" s="287"/>
      <c r="S15" s="166"/>
      <c r="T15" s="133"/>
      <c r="U15" s="41"/>
    </row>
    <row r="16" spans="1:21" ht="15.75">
      <c r="B16" s="144" t="s">
        <v>22</v>
      </c>
      <c r="C16" s="350" t="s">
        <v>47</v>
      </c>
      <c r="D16" s="206">
        <v>93</v>
      </c>
      <c r="E16" s="204" t="s">
        <v>6</v>
      </c>
      <c r="F16" s="285">
        <v>92.8</v>
      </c>
      <c r="G16" s="285">
        <v>95.1</v>
      </c>
      <c r="H16" s="285">
        <v>87.7</v>
      </c>
      <c r="I16" s="285">
        <v>92.8</v>
      </c>
      <c r="J16" s="190">
        <f t="shared" si="0"/>
        <v>368.4</v>
      </c>
      <c r="L16" s="145"/>
      <c r="M16" s="146"/>
      <c r="N16" s="145"/>
      <c r="O16" s="287"/>
      <c r="P16" s="287"/>
      <c r="Q16" s="287"/>
      <c r="R16" s="287"/>
      <c r="S16" s="166"/>
      <c r="T16" s="133"/>
      <c r="U16" s="41"/>
    </row>
    <row r="17" spans="1:21" ht="15.75">
      <c r="B17" s="144" t="s">
        <v>23</v>
      </c>
      <c r="C17" s="350" t="s">
        <v>60</v>
      </c>
      <c r="D17" s="206" t="s">
        <v>37</v>
      </c>
      <c r="E17" s="204" t="s">
        <v>6</v>
      </c>
      <c r="F17" s="285">
        <v>90.4</v>
      </c>
      <c r="G17" s="285">
        <v>87.3</v>
      </c>
      <c r="H17" s="285">
        <v>89.6</v>
      </c>
      <c r="I17" s="285">
        <v>97.3</v>
      </c>
      <c r="J17" s="190">
        <f t="shared" si="0"/>
        <v>364.59999999999997</v>
      </c>
      <c r="L17" s="145"/>
      <c r="M17" s="147"/>
      <c r="N17" s="145"/>
      <c r="O17" s="287"/>
      <c r="P17" s="287"/>
      <c r="Q17" s="287"/>
      <c r="R17" s="287"/>
      <c r="S17" s="166"/>
      <c r="T17" s="288"/>
      <c r="U17" s="41"/>
    </row>
    <row r="18" spans="1:21" ht="15.75">
      <c r="B18" s="144" t="s">
        <v>24</v>
      </c>
      <c r="C18" s="350" t="s">
        <v>61</v>
      </c>
      <c r="D18" s="206" t="s">
        <v>37</v>
      </c>
      <c r="E18" s="204" t="s">
        <v>6</v>
      </c>
      <c r="F18" s="285">
        <v>90.8</v>
      </c>
      <c r="G18" s="285">
        <v>88.8</v>
      </c>
      <c r="H18" s="285">
        <v>93.5</v>
      </c>
      <c r="I18" s="285">
        <v>87</v>
      </c>
      <c r="J18" s="190">
        <f t="shared" si="0"/>
        <v>360.1</v>
      </c>
      <c r="L18" s="286"/>
      <c r="M18" s="147"/>
      <c r="N18" s="145"/>
      <c r="O18" s="287"/>
      <c r="P18" s="287"/>
      <c r="Q18" s="287"/>
      <c r="R18" s="287"/>
      <c r="S18" s="166"/>
      <c r="T18" s="133"/>
      <c r="U18" s="41"/>
    </row>
    <row r="19" spans="1:21" ht="15.75">
      <c r="B19" s="144" t="s">
        <v>49</v>
      </c>
      <c r="C19" s="350" t="s">
        <v>62</v>
      </c>
      <c r="D19" s="206" t="s">
        <v>38</v>
      </c>
      <c r="E19" s="204" t="s">
        <v>6</v>
      </c>
      <c r="F19" s="285">
        <v>89.2</v>
      </c>
      <c r="G19" s="285">
        <v>93.9</v>
      </c>
      <c r="H19" s="285">
        <v>87</v>
      </c>
      <c r="I19" s="285">
        <v>84.7</v>
      </c>
      <c r="J19" s="190">
        <f t="shared" si="0"/>
        <v>354.8</v>
      </c>
      <c r="L19" s="286"/>
      <c r="M19" s="147"/>
      <c r="N19" s="145"/>
      <c r="O19" s="287"/>
      <c r="P19" s="287"/>
      <c r="Q19" s="287"/>
      <c r="R19" s="287"/>
      <c r="S19" s="166"/>
      <c r="T19" s="133"/>
      <c r="U19" s="41"/>
    </row>
    <row r="20" spans="1:21" ht="15.75">
      <c r="B20" s="144" t="s">
        <v>50</v>
      </c>
      <c r="C20" s="350" t="s">
        <v>63</v>
      </c>
      <c r="D20" s="206" t="s">
        <v>37</v>
      </c>
      <c r="E20" s="204" t="s">
        <v>8</v>
      </c>
      <c r="F20" s="285">
        <v>91.3</v>
      </c>
      <c r="G20" s="285">
        <v>86.5</v>
      </c>
      <c r="H20" s="285">
        <v>84.1</v>
      </c>
      <c r="I20" s="285">
        <v>85.2</v>
      </c>
      <c r="J20" s="190">
        <f t="shared" si="0"/>
        <v>347.09999999999997</v>
      </c>
      <c r="L20" s="286"/>
      <c r="M20" s="147"/>
      <c r="N20" s="145"/>
      <c r="O20" s="287"/>
      <c r="P20" s="287"/>
      <c r="Q20" s="287"/>
      <c r="R20" s="287"/>
      <c r="S20" s="166"/>
      <c r="T20" s="133"/>
      <c r="U20" s="41"/>
    </row>
    <row r="21" spans="1:21" ht="15.75">
      <c r="B21" s="144" t="s">
        <v>51</v>
      </c>
      <c r="C21" s="350" t="s">
        <v>64</v>
      </c>
      <c r="D21" s="206" t="s">
        <v>37</v>
      </c>
      <c r="E21" s="204" t="s">
        <v>8</v>
      </c>
      <c r="F21" s="285">
        <v>90.5</v>
      </c>
      <c r="G21" s="285">
        <v>79.900000000000006</v>
      </c>
      <c r="H21" s="285">
        <v>92.2</v>
      </c>
      <c r="I21" s="285">
        <v>78.8</v>
      </c>
      <c r="J21" s="190">
        <f t="shared" si="0"/>
        <v>341.40000000000003</v>
      </c>
      <c r="L21" s="145"/>
      <c r="M21" s="146"/>
      <c r="N21" s="145"/>
      <c r="O21" s="287"/>
      <c r="P21" s="287"/>
      <c r="Q21" s="287"/>
      <c r="R21" s="287"/>
      <c r="S21" s="166"/>
      <c r="T21" s="133"/>
      <c r="U21" s="41"/>
    </row>
    <row r="22" spans="1:21" ht="15.75">
      <c r="B22" s="144" t="s">
        <v>52</v>
      </c>
      <c r="C22" s="350" t="s">
        <v>53</v>
      </c>
      <c r="D22" s="206" t="s">
        <v>38</v>
      </c>
      <c r="E22" s="204" t="s">
        <v>8</v>
      </c>
      <c r="F22" s="285">
        <v>85.7</v>
      </c>
      <c r="G22" s="285">
        <v>79.2</v>
      </c>
      <c r="H22" s="285">
        <v>85</v>
      </c>
      <c r="I22" s="285">
        <v>85.2</v>
      </c>
      <c r="J22" s="190">
        <f t="shared" si="0"/>
        <v>335.1</v>
      </c>
      <c r="L22" s="145"/>
      <c r="M22" s="146"/>
      <c r="N22" s="145"/>
      <c r="O22" s="287"/>
      <c r="P22" s="287"/>
      <c r="Q22" s="287"/>
      <c r="R22" s="287"/>
      <c r="S22" s="166"/>
      <c r="T22" s="288"/>
      <c r="U22" s="41"/>
    </row>
    <row r="23" spans="1:21" ht="15.75">
      <c r="B23" s="144"/>
      <c r="C23" s="141"/>
      <c r="D23" s="143"/>
      <c r="E23" s="141"/>
      <c r="F23" s="189"/>
      <c r="G23" s="189"/>
      <c r="H23" s="189"/>
      <c r="I23" s="189"/>
      <c r="J23" s="190"/>
      <c r="T23" s="133"/>
      <c r="U23" s="41"/>
    </row>
    <row r="24" spans="1:21">
      <c r="B24" s="144"/>
    </row>
    <row r="25" spans="1:21">
      <c r="B25" s="62"/>
      <c r="C25" s="60" t="s">
        <v>2</v>
      </c>
      <c r="D25" s="61"/>
      <c r="E25" s="62"/>
      <c r="F25" s="61"/>
      <c r="G25" s="61"/>
      <c r="H25" s="61"/>
      <c r="I25" s="61"/>
      <c r="J25" s="155"/>
    </row>
    <row r="26" spans="1:21" s="64" customFormat="1" ht="15.75">
      <c r="A26" s="63"/>
      <c r="B26" s="173" t="s">
        <v>4</v>
      </c>
      <c r="C26" s="173" t="s">
        <v>46</v>
      </c>
      <c r="D26" s="174"/>
      <c r="E26" s="173"/>
      <c r="F26" s="174"/>
      <c r="G26" s="174"/>
      <c r="H26" s="174"/>
      <c r="I26" s="174"/>
      <c r="J26" s="175">
        <f>SUM(J27:J29)</f>
        <v>1173.5999999999999</v>
      </c>
      <c r="K26" s="134"/>
      <c r="L26" s="145"/>
      <c r="M26" s="147"/>
      <c r="N26" s="145"/>
      <c r="O26" s="191"/>
      <c r="P26" s="191"/>
      <c r="Q26" s="191"/>
      <c r="R26" s="191"/>
      <c r="S26" s="166"/>
      <c r="T26" s="187"/>
    </row>
    <row r="27" spans="1:21" ht="12" customHeight="1">
      <c r="C27" s="286" t="s">
        <v>57</v>
      </c>
      <c r="D27" s="147"/>
      <c r="E27" s="145" t="s">
        <v>6</v>
      </c>
      <c r="F27" s="287">
        <v>94.9</v>
      </c>
      <c r="G27" s="287">
        <v>99.5</v>
      </c>
      <c r="H27" s="287">
        <v>100</v>
      </c>
      <c r="I27" s="287">
        <v>102.5</v>
      </c>
      <c r="J27" s="152">
        <f>SUM(F27:I27)</f>
        <v>396.9</v>
      </c>
      <c r="L27" s="145"/>
      <c r="M27" s="147"/>
      <c r="N27" s="145"/>
      <c r="O27" s="191"/>
      <c r="P27" s="191"/>
      <c r="Q27" s="191"/>
      <c r="R27" s="191"/>
      <c r="S27" s="166"/>
      <c r="T27" s="65"/>
    </row>
    <row r="28" spans="1:21" ht="12" customHeight="1">
      <c r="C28" s="286" t="s">
        <v>58</v>
      </c>
      <c r="D28" s="147"/>
      <c r="E28" s="145" t="s">
        <v>6</v>
      </c>
      <c r="F28" s="287">
        <v>97.6</v>
      </c>
      <c r="G28" s="287">
        <v>99.9</v>
      </c>
      <c r="H28" s="287">
        <v>94.2</v>
      </c>
      <c r="I28" s="287">
        <v>99.5</v>
      </c>
      <c r="J28" s="152">
        <f>SUM(F28:I28)</f>
        <v>391.2</v>
      </c>
      <c r="L28" s="145"/>
      <c r="M28" s="147"/>
      <c r="N28" s="145"/>
      <c r="O28" s="191"/>
      <c r="P28" s="191"/>
      <c r="Q28" s="191"/>
      <c r="R28" s="191"/>
      <c r="S28" s="166"/>
      <c r="T28" s="65"/>
    </row>
    <row r="29" spans="1:21" ht="12" customHeight="1">
      <c r="C29" s="145" t="s">
        <v>41</v>
      </c>
      <c r="D29" s="146">
        <v>94</v>
      </c>
      <c r="E29" s="145" t="s">
        <v>46</v>
      </c>
      <c r="F29" s="287">
        <v>98.7</v>
      </c>
      <c r="G29" s="287">
        <v>97.8</v>
      </c>
      <c r="H29" s="287">
        <v>96.2</v>
      </c>
      <c r="I29" s="287">
        <v>92.8</v>
      </c>
      <c r="J29" s="152">
        <f>SUM(F29:I29)</f>
        <v>385.5</v>
      </c>
      <c r="L29" s="145"/>
      <c r="M29" s="146"/>
      <c r="N29" s="145"/>
      <c r="O29" s="191"/>
      <c r="P29" s="191"/>
      <c r="Q29" s="191"/>
      <c r="R29" s="191"/>
      <c r="S29" s="166"/>
      <c r="T29" s="188"/>
    </row>
    <row r="30" spans="1:21">
      <c r="L30" s="145"/>
      <c r="M30" s="146"/>
      <c r="N30" s="145"/>
      <c r="O30" s="191"/>
      <c r="P30" s="191"/>
      <c r="Q30" s="191"/>
      <c r="R30" s="191"/>
      <c r="S30" s="166"/>
      <c r="T30" s="65"/>
    </row>
    <row r="31" spans="1:21" s="64" customFormat="1" ht="15.75">
      <c r="A31" s="63"/>
      <c r="B31" s="173" t="s">
        <v>5</v>
      </c>
      <c r="C31" s="173" t="s">
        <v>8</v>
      </c>
      <c r="D31" s="174"/>
      <c r="E31" s="173"/>
      <c r="F31" s="174"/>
      <c r="G31" s="174"/>
      <c r="H31" s="174"/>
      <c r="I31" s="174"/>
      <c r="J31" s="175">
        <f>SUM(J32:J34)</f>
        <v>1139.0999999999999</v>
      </c>
      <c r="K31" s="134"/>
      <c r="L31" s="145"/>
      <c r="M31" s="146"/>
      <c r="N31" s="145"/>
      <c r="O31" s="191"/>
      <c r="P31" s="191"/>
      <c r="Q31" s="191"/>
      <c r="R31" s="191"/>
      <c r="S31" s="166"/>
      <c r="T31" s="65"/>
    </row>
    <row r="32" spans="1:21" s="65" customFormat="1" ht="11.25">
      <c r="B32" s="57"/>
      <c r="C32" s="286" t="s">
        <v>48</v>
      </c>
      <c r="D32" s="147"/>
      <c r="E32" s="145" t="s">
        <v>8</v>
      </c>
      <c r="F32" s="287">
        <v>96.9</v>
      </c>
      <c r="G32" s="287">
        <v>96.9</v>
      </c>
      <c r="H32" s="287">
        <v>97</v>
      </c>
      <c r="I32" s="287">
        <v>95.5</v>
      </c>
      <c r="J32" s="152">
        <f>SUM(F32:I32)</f>
        <v>386.3</v>
      </c>
      <c r="K32" s="116"/>
      <c r="L32" s="145"/>
      <c r="M32" s="146"/>
      <c r="N32" s="145"/>
      <c r="O32" s="191"/>
      <c r="P32" s="191"/>
      <c r="Q32" s="191"/>
      <c r="R32" s="191"/>
      <c r="S32" s="166"/>
    </row>
    <row r="33" spans="1:20" s="65" customFormat="1" ht="11.25">
      <c r="B33" s="57"/>
      <c r="C33" s="145" t="s">
        <v>40</v>
      </c>
      <c r="D33" s="146">
        <v>97</v>
      </c>
      <c r="E33" s="145" t="s">
        <v>8</v>
      </c>
      <c r="F33" s="287">
        <v>94</v>
      </c>
      <c r="G33" s="287">
        <v>96.2</v>
      </c>
      <c r="H33" s="287">
        <v>93.8</v>
      </c>
      <c r="I33" s="287">
        <v>94</v>
      </c>
      <c r="J33" s="152">
        <f>SUM(F33:I33)</f>
        <v>378</v>
      </c>
      <c r="K33" s="116"/>
      <c r="L33" s="145"/>
      <c r="M33" s="146"/>
      <c r="N33" s="145"/>
      <c r="O33" s="191"/>
      <c r="P33" s="191"/>
      <c r="Q33" s="191"/>
      <c r="R33" s="191"/>
      <c r="S33" s="166"/>
    </row>
    <row r="34" spans="1:20" s="65" customFormat="1" ht="11.25">
      <c r="B34" s="57"/>
      <c r="C34" s="145" t="s">
        <v>44</v>
      </c>
      <c r="D34" s="147" t="s">
        <v>38</v>
      </c>
      <c r="E34" s="145" t="s">
        <v>8</v>
      </c>
      <c r="F34" s="287">
        <v>93.3</v>
      </c>
      <c r="G34" s="287">
        <v>95.9</v>
      </c>
      <c r="H34" s="287">
        <v>93.7</v>
      </c>
      <c r="I34" s="287">
        <v>91.9</v>
      </c>
      <c r="J34" s="152">
        <f>SUM(F34:I34)</f>
        <v>374.79999999999995</v>
      </c>
      <c r="K34" s="116"/>
      <c r="L34" s="145"/>
      <c r="M34" s="146"/>
      <c r="N34" s="145"/>
      <c r="O34" s="191"/>
      <c r="P34" s="191"/>
      <c r="Q34" s="191"/>
      <c r="R34" s="191"/>
      <c r="S34" s="166"/>
    </row>
    <row r="35" spans="1:20">
      <c r="L35" s="145"/>
      <c r="M35" s="147"/>
      <c r="N35" s="145"/>
      <c r="O35" s="191"/>
      <c r="P35" s="191"/>
      <c r="Q35" s="191"/>
      <c r="R35" s="191"/>
      <c r="S35" s="166"/>
      <c r="T35" s="65"/>
    </row>
    <row r="36" spans="1:20" s="64" customFormat="1" ht="15.75">
      <c r="A36" s="63"/>
      <c r="B36" s="173" t="s">
        <v>3</v>
      </c>
      <c r="C36" s="173" t="s">
        <v>10</v>
      </c>
      <c r="D36" s="174"/>
      <c r="E36" s="173"/>
      <c r="F36" s="174"/>
      <c r="G36" s="174"/>
      <c r="H36" s="174"/>
      <c r="I36" s="174"/>
      <c r="J36" s="175">
        <f>SUM(J37:J39)</f>
        <v>770.8</v>
      </c>
      <c r="K36" s="134"/>
      <c r="L36" s="145"/>
      <c r="M36" s="147"/>
      <c r="N36" s="145"/>
      <c r="O36" s="191"/>
      <c r="P36" s="191"/>
      <c r="Q36" s="191"/>
      <c r="R36" s="191"/>
      <c r="S36" s="166"/>
      <c r="T36" s="187"/>
    </row>
    <row r="37" spans="1:20" s="65" customFormat="1" ht="11.25">
      <c r="B37" s="57"/>
      <c r="C37" s="145" t="s">
        <v>42</v>
      </c>
      <c r="D37" s="146">
        <v>82</v>
      </c>
      <c r="E37" s="145" t="s">
        <v>10</v>
      </c>
      <c r="F37" s="287">
        <v>96.7</v>
      </c>
      <c r="G37" s="287">
        <v>98.1</v>
      </c>
      <c r="H37" s="287">
        <v>96.3</v>
      </c>
      <c r="I37" s="287">
        <v>98.7</v>
      </c>
      <c r="J37" s="152">
        <f>SUM(F37:I37)</f>
        <v>389.8</v>
      </c>
      <c r="K37" s="116"/>
      <c r="L37" s="145"/>
      <c r="M37" s="147"/>
      <c r="N37" s="145"/>
      <c r="O37" s="191"/>
      <c r="P37" s="191"/>
      <c r="Q37" s="191"/>
      <c r="R37" s="191"/>
      <c r="S37" s="166"/>
    </row>
    <row r="38" spans="1:20" s="65" customFormat="1" ht="11.25">
      <c r="B38" s="57"/>
      <c r="C38" s="145" t="s">
        <v>39</v>
      </c>
      <c r="D38" s="146">
        <v>67</v>
      </c>
      <c r="E38" s="145" t="s">
        <v>10</v>
      </c>
      <c r="F38" s="287">
        <v>95.9</v>
      </c>
      <c r="G38" s="287">
        <v>94.3</v>
      </c>
      <c r="H38" s="287">
        <v>94.3</v>
      </c>
      <c r="I38" s="287">
        <v>96.5</v>
      </c>
      <c r="J38" s="152">
        <f>SUM(F38:I38)</f>
        <v>381</v>
      </c>
      <c r="K38" s="116"/>
      <c r="L38" s="145"/>
      <c r="M38" s="146"/>
      <c r="N38" s="145"/>
      <c r="O38" s="191"/>
      <c r="P38" s="191"/>
      <c r="Q38" s="191"/>
      <c r="R38" s="191"/>
      <c r="S38" s="166"/>
    </row>
    <row r="39" spans="1:20" ht="11.25" customHeight="1">
      <c r="C39" s="145"/>
      <c r="D39" s="147"/>
      <c r="E39" s="145"/>
      <c r="F39" s="191"/>
      <c r="G39" s="191"/>
      <c r="H39" s="191"/>
      <c r="I39" s="191"/>
      <c r="J39" s="152">
        <f>SUM(F39:I39)</f>
        <v>0</v>
      </c>
      <c r="L39" s="145"/>
      <c r="M39" s="146"/>
      <c r="N39" s="145"/>
      <c r="O39" s="191"/>
      <c r="P39" s="191"/>
      <c r="Q39" s="191"/>
      <c r="R39" s="191"/>
      <c r="S39" s="166"/>
      <c r="T39" s="188"/>
    </row>
    <row r="40" spans="1:20">
      <c r="L40" s="145"/>
      <c r="M40" s="147"/>
      <c r="N40" s="145"/>
      <c r="O40" s="191"/>
      <c r="P40" s="191"/>
      <c r="Q40" s="191"/>
      <c r="R40" s="191"/>
      <c r="S40" s="166"/>
      <c r="T40" s="65"/>
    </row>
    <row r="42" spans="1:20">
      <c r="C42" t="s">
        <v>66</v>
      </c>
    </row>
    <row r="43" spans="1:20">
      <c r="C43" t="s">
        <v>67</v>
      </c>
    </row>
    <row r="44" spans="1:20">
      <c r="C44" t="s">
        <v>68</v>
      </c>
    </row>
    <row r="45" spans="1:20">
      <c r="C45" t="s">
        <v>69</v>
      </c>
    </row>
  </sheetData>
  <sheetProtection selectLockedCells="1" selectUnlockedCells="1"/>
  <sortState ref="L4:S14">
    <sortCondition descending="1" ref="S4:S14"/>
  </sortState>
  <phoneticPr fontId="43" type="noConversion"/>
  <pageMargins left="0.30972222222222223" right="0.19" top="0.61" bottom="0.63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U51"/>
  <sheetViews>
    <sheetView showGridLines="0" workbookViewId="0">
      <selection activeCell="C12" sqref="C12"/>
    </sheetView>
  </sheetViews>
  <sheetFormatPr defaultRowHeight="12.75"/>
  <cols>
    <col min="1" max="1" width="2.5703125" style="52" customWidth="1"/>
    <col min="2" max="2" width="4.140625" style="197" customWidth="1"/>
    <col min="3" max="3" width="18.5703125" style="197" customWidth="1"/>
    <col min="4" max="4" width="4.7109375" style="197" customWidth="1"/>
    <col min="5" max="5" width="25.140625" style="197" customWidth="1"/>
    <col min="6" max="9" width="6.140625" style="197" customWidth="1"/>
    <col min="10" max="10" width="10.85546875" style="197" customWidth="1"/>
    <col min="12" max="12" width="15.28515625" style="1" customWidth="1"/>
    <col min="13" max="13" width="7.85546875" style="1" customWidth="1"/>
    <col min="14" max="17" width="6.7109375" style="130" customWidth="1"/>
    <col min="18" max="18" width="9.140625" style="1"/>
  </cols>
  <sheetData>
    <row r="2" spans="2:21" ht="30" customHeight="1" thickBot="1">
      <c r="B2" s="224" t="s">
        <v>72</v>
      </c>
      <c r="C2" s="225"/>
      <c r="D2" s="226"/>
      <c r="E2" s="225"/>
      <c r="F2" s="226"/>
      <c r="G2" s="226"/>
      <c r="H2" s="226"/>
      <c r="I2" s="226"/>
      <c r="J2" s="227"/>
    </row>
    <row r="3" spans="2:21" ht="15.75">
      <c r="B3" s="228"/>
      <c r="C3" s="229" t="s">
        <v>13</v>
      </c>
      <c r="D3" s="230"/>
      <c r="E3" s="231" t="s">
        <v>27</v>
      </c>
      <c r="F3" s="230" t="s">
        <v>28</v>
      </c>
      <c r="G3" s="230" t="s">
        <v>29</v>
      </c>
      <c r="H3" s="230" t="s">
        <v>30</v>
      </c>
      <c r="I3" s="230" t="s">
        <v>31</v>
      </c>
      <c r="J3" s="232" t="s">
        <v>32</v>
      </c>
      <c r="L3" s="176"/>
      <c r="M3" s="177"/>
      <c r="N3" s="198"/>
      <c r="O3" s="199"/>
      <c r="P3" s="200"/>
      <c r="Q3" s="200"/>
      <c r="R3" s="178"/>
      <c r="S3" s="178"/>
      <c r="T3" s="179"/>
    </row>
    <row r="4" spans="2:21" ht="15.75">
      <c r="B4" s="233" t="s">
        <v>4</v>
      </c>
      <c r="C4" s="324" t="s">
        <v>57</v>
      </c>
      <c r="D4" s="325"/>
      <c r="E4" s="326" t="s">
        <v>73</v>
      </c>
      <c r="F4" s="314">
        <v>99.1</v>
      </c>
      <c r="G4" s="314">
        <v>100.8</v>
      </c>
      <c r="H4" s="242">
        <v>100.7</v>
      </c>
      <c r="I4" s="242">
        <v>100.1</v>
      </c>
      <c r="J4" s="234">
        <f t="shared" ref="J4:J19" si="0">SUM(F4:I4)</f>
        <v>400.69999999999993</v>
      </c>
      <c r="L4"/>
      <c r="M4"/>
      <c r="N4" s="201"/>
      <c r="O4" s="201"/>
      <c r="P4" s="201"/>
      <c r="Q4" s="201"/>
      <c r="R4" s="52"/>
      <c r="S4" s="178"/>
      <c r="T4" s="179"/>
      <c r="U4" s="79"/>
    </row>
    <row r="5" spans="2:21" ht="15.75">
      <c r="B5" s="233" t="s">
        <v>5</v>
      </c>
      <c r="C5" s="326" t="s">
        <v>74</v>
      </c>
      <c r="D5" s="325"/>
      <c r="E5" s="326" t="s">
        <v>73</v>
      </c>
      <c r="F5" s="314">
        <v>97</v>
      </c>
      <c r="G5" s="314">
        <v>99.3</v>
      </c>
      <c r="H5" s="242">
        <v>97</v>
      </c>
      <c r="I5" s="242">
        <v>100.4</v>
      </c>
      <c r="J5" s="234">
        <f t="shared" si="0"/>
        <v>393.70000000000005</v>
      </c>
      <c r="L5"/>
      <c r="M5"/>
      <c r="N5" s="201"/>
      <c r="O5" s="201"/>
      <c r="P5" s="201"/>
      <c r="Q5" s="201"/>
      <c r="R5" s="52"/>
      <c r="S5" s="178"/>
      <c r="T5" s="179"/>
      <c r="U5" s="79"/>
    </row>
    <row r="6" spans="2:21" ht="15.75">
      <c r="B6" s="233" t="s">
        <v>3</v>
      </c>
      <c r="C6" s="326" t="s">
        <v>60</v>
      </c>
      <c r="D6" s="325"/>
      <c r="E6" s="326" t="s">
        <v>73</v>
      </c>
      <c r="F6" s="242">
        <v>95.7</v>
      </c>
      <c r="G6" s="242">
        <v>97.7</v>
      </c>
      <c r="H6" s="242">
        <v>94.6</v>
      </c>
      <c r="I6" s="242">
        <v>102.1</v>
      </c>
      <c r="J6" s="234">
        <f t="shared" si="0"/>
        <v>390.1</v>
      </c>
      <c r="L6"/>
      <c r="M6"/>
      <c r="N6" s="201"/>
      <c r="O6" s="201"/>
      <c r="P6" s="201"/>
      <c r="Q6" s="201"/>
      <c r="R6" s="52"/>
      <c r="S6" s="178"/>
      <c r="T6" s="179"/>
      <c r="U6" s="79"/>
    </row>
    <row r="7" spans="2:21" ht="15.75">
      <c r="B7" s="294" t="s">
        <v>7</v>
      </c>
      <c r="C7" s="210" t="s">
        <v>41</v>
      </c>
      <c r="D7" s="329"/>
      <c r="E7" s="210" t="s">
        <v>73</v>
      </c>
      <c r="F7" s="315">
        <v>98.9</v>
      </c>
      <c r="G7" s="315">
        <v>95.7</v>
      </c>
      <c r="H7" s="315">
        <v>97</v>
      </c>
      <c r="I7" s="315">
        <v>98</v>
      </c>
      <c r="J7" s="234">
        <f t="shared" si="0"/>
        <v>389.6</v>
      </c>
      <c r="L7"/>
      <c r="M7"/>
      <c r="N7" s="201"/>
      <c r="O7" s="201"/>
      <c r="P7" s="201"/>
      <c r="Q7" s="201"/>
      <c r="R7" s="52"/>
      <c r="S7" s="178"/>
      <c r="T7" s="179"/>
      <c r="U7" s="79"/>
    </row>
    <row r="8" spans="2:21" ht="15.75">
      <c r="B8" s="294" t="s">
        <v>9</v>
      </c>
      <c r="C8" s="108" t="s">
        <v>75</v>
      </c>
      <c r="D8" s="329"/>
      <c r="E8" s="210" t="s">
        <v>76</v>
      </c>
      <c r="F8" s="316">
        <v>96.3</v>
      </c>
      <c r="G8" s="316">
        <v>97.5</v>
      </c>
      <c r="H8" s="315">
        <v>100.3</v>
      </c>
      <c r="I8" s="315">
        <v>94.4</v>
      </c>
      <c r="J8" s="234">
        <f t="shared" si="0"/>
        <v>388.5</v>
      </c>
      <c r="L8"/>
      <c r="M8"/>
      <c r="N8" s="201"/>
      <c r="O8" s="201"/>
      <c r="P8" s="201"/>
      <c r="Q8" s="201"/>
      <c r="R8" s="52"/>
      <c r="S8" s="178"/>
      <c r="T8" s="179"/>
      <c r="U8" s="79"/>
    </row>
    <row r="9" spans="2:21" ht="15.75">
      <c r="B9" s="294" t="s">
        <v>11</v>
      </c>
      <c r="C9" s="210" t="s">
        <v>43</v>
      </c>
      <c r="D9" s="329"/>
      <c r="E9" s="210" t="s">
        <v>73</v>
      </c>
      <c r="F9" s="315">
        <v>99.8</v>
      </c>
      <c r="G9" s="315">
        <v>95.1</v>
      </c>
      <c r="H9" s="315">
        <v>94.3</v>
      </c>
      <c r="I9" s="315">
        <v>95.8</v>
      </c>
      <c r="J9" s="234">
        <f t="shared" si="0"/>
        <v>385</v>
      </c>
      <c r="L9"/>
      <c r="M9"/>
      <c r="N9" s="201"/>
      <c r="O9" s="201"/>
      <c r="P9" s="201"/>
      <c r="Q9" s="201"/>
      <c r="R9" s="52"/>
      <c r="S9" s="178"/>
      <c r="T9" s="179"/>
      <c r="U9" s="6"/>
    </row>
    <row r="10" spans="2:21" ht="15.75">
      <c r="B10" s="294" t="s">
        <v>12</v>
      </c>
      <c r="C10" s="210" t="s">
        <v>81</v>
      </c>
      <c r="D10" s="329"/>
      <c r="E10" s="210" t="s">
        <v>73</v>
      </c>
      <c r="F10" s="315">
        <v>97.8</v>
      </c>
      <c r="G10" s="315">
        <v>95.5</v>
      </c>
      <c r="H10" s="315">
        <v>96.6</v>
      </c>
      <c r="I10" s="315">
        <v>93.3</v>
      </c>
      <c r="J10" s="234">
        <f t="shared" si="0"/>
        <v>383.2</v>
      </c>
      <c r="L10"/>
      <c r="M10"/>
      <c r="N10" s="201"/>
      <c r="O10" s="201"/>
      <c r="P10" s="201"/>
      <c r="Q10" s="201"/>
      <c r="R10" s="52"/>
      <c r="S10" s="178"/>
      <c r="T10" s="179"/>
      <c r="U10" s="79"/>
    </row>
    <row r="11" spans="2:21" ht="15.75">
      <c r="B11" s="294" t="s">
        <v>17</v>
      </c>
      <c r="C11" s="210" t="s">
        <v>40</v>
      </c>
      <c r="D11" s="329"/>
      <c r="E11" s="108" t="s">
        <v>77</v>
      </c>
      <c r="F11" s="315">
        <v>96.1</v>
      </c>
      <c r="G11" s="315">
        <v>95.3</v>
      </c>
      <c r="H11" s="315">
        <v>96.5</v>
      </c>
      <c r="I11" s="315">
        <v>94.5</v>
      </c>
      <c r="J11" s="234">
        <f t="shared" si="0"/>
        <v>382.4</v>
      </c>
      <c r="L11"/>
      <c r="M11"/>
      <c r="N11" s="201"/>
      <c r="O11" s="201"/>
      <c r="P11" s="201"/>
      <c r="Q11" s="201"/>
      <c r="R11" s="52"/>
      <c r="S11" s="178"/>
      <c r="T11" s="179"/>
      <c r="U11" s="40"/>
    </row>
    <row r="12" spans="2:21" ht="15.75">
      <c r="B12" s="294" t="s">
        <v>18</v>
      </c>
      <c r="C12" s="210" t="s">
        <v>58</v>
      </c>
      <c r="D12" s="329"/>
      <c r="E12" s="210" t="s">
        <v>73</v>
      </c>
      <c r="F12" s="315">
        <v>93.5</v>
      </c>
      <c r="G12" s="315">
        <v>94.6</v>
      </c>
      <c r="H12" s="315">
        <v>94.3</v>
      </c>
      <c r="I12" s="315">
        <v>97.5</v>
      </c>
      <c r="J12" s="234">
        <f t="shared" si="0"/>
        <v>379.9</v>
      </c>
      <c r="L12"/>
      <c r="M12"/>
      <c r="N12" s="201"/>
      <c r="O12" s="201"/>
      <c r="P12" s="201"/>
      <c r="Q12" s="201"/>
      <c r="R12" s="52"/>
      <c r="S12" s="178"/>
      <c r="T12" s="179"/>
      <c r="U12" s="6"/>
    </row>
    <row r="13" spans="2:21" ht="15.75">
      <c r="B13" s="294" t="s">
        <v>19</v>
      </c>
      <c r="C13" s="210" t="s">
        <v>44</v>
      </c>
      <c r="D13" s="329"/>
      <c r="E13" s="108" t="s">
        <v>77</v>
      </c>
      <c r="F13" s="315">
        <v>94</v>
      </c>
      <c r="G13" s="315">
        <v>91.5</v>
      </c>
      <c r="H13" s="315">
        <v>96.3</v>
      </c>
      <c r="I13" s="315">
        <v>96.4</v>
      </c>
      <c r="J13" s="234">
        <f t="shared" si="0"/>
        <v>378.20000000000005</v>
      </c>
      <c r="L13"/>
      <c r="M13"/>
      <c r="N13" s="201"/>
      <c r="O13" s="201"/>
      <c r="P13" s="201"/>
      <c r="Q13" s="201"/>
      <c r="R13" s="52"/>
      <c r="S13" s="178"/>
      <c r="T13" s="179"/>
      <c r="U13" s="79"/>
    </row>
    <row r="14" spans="2:21" ht="15.75">
      <c r="B14" s="294" t="s">
        <v>20</v>
      </c>
      <c r="C14" s="108" t="s">
        <v>39</v>
      </c>
      <c r="D14" s="329"/>
      <c r="E14" s="210" t="s">
        <v>76</v>
      </c>
      <c r="F14" s="315">
        <v>91.2</v>
      </c>
      <c r="G14" s="315">
        <v>98.8</v>
      </c>
      <c r="H14" s="315">
        <v>89.8</v>
      </c>
      <c r="I14" s="315">
        <v>98.1</v>
      </c>
      <c r="J14" s="234">
        <f t="shared" si="0"/>
        <v>377.9</v>
      </c>
      <c r="L14"/>
      <c r="M14"/>
      <c r="N14" s="201"/>
      <c r="O14" s="201"/>
      <c r="P14" s="201"/>
      <c r="Q14" s="201"/>
      <c r="R14"/>
      <c r="S14" s="178"/>
      <c r="T14" s="179"/>
      <c r="U14" s="40"/>
    </row>
    <row r="15" spans="2:21" ht="15.75">
      <c r="B15" s="237" t="s">
        <v>21</v>
      </c>
      <c r="C15" s="210" t="s">
        <v>78</v>
      </c>
      <c r="D15" s="331"/>
      <c r="E15" s="210" t="s">
        <v>77</v>
      </c>
      <c r="F15" s="315">
        <v>93.4</v>
      </c>
      <c r="G15" s="315">
        <v>96</v>
      </c>
      <c r="H15" s="315">
        <v>95.2</v>
      </c>
      <c r="I15" s="315">
        <v>92.7</v>
      </c>
      <c r="J15" s="234">
        <f t="shared" si="0"/>
        <v>377.3</v>
      </c>
      <c r="L15"/>
      <c r="M15"/>
      <c r="N15" s="201"/>
      <c r="O15" s="201"/>
      <c r="P15" s="201"/>
      <c r="Q15" s="201"/>
      <c r="R15" s="52"/>
      <c r="S15" s="178"/>
      <c r="T15" s="179"/>
      <c r="U15" s="6"/>
    </row>
    <row r="16" spans="2:21" ht="15.75">
      <c r="B16" s="294" t="s">
        <v>22</v>
      </c>
      <c r="C16" s="210" t="s">
        <v>61</v>
      </c>
      <c r="D16" s="329"/>
      <c r="E16" s="210" t="s">
        <v>73</v>
      </c>
      <c r="F16" s="315">
        <v>92.1</v>
      </c>
      <c r="G16" s="315">
        <v>96.3</v>
      </c>
      <c r="H16" s="315">
        <v>87.7</v>
      </c>
      <c r="I16" s="315">
        <v>96.4</v>
      </c>
      <c r="J16" s="234">
        <f t="shared" si="0"/>
        <v>372.5</v>
      </c>
      <c r="L16"/>
      <c r="M16"/>
      <c r="N16" s="201"/>
      <c r="O16" s="201"/>
      <c r="P16" s="201"/>
      <c r="Q16" s="201"/>
      <c r="R16" s="52"/>
      <c r="S16" s="178"/>
      <c r="T16" s="179"/>
      <c r="U16" s="79"/>
    </row>
    <row r="17" spans="1:21" ht="15.75">
      <c r="B17" s="294" t="s">
        <v>23</v>
      </c>
      <c r="C17" s="108" t="s">
        <v>59</v>
      </c>
      <c r="D17" s="329"/>
      <c r="E17" s="210" t="s">
        <v>73</v>
      </c>
      <c r="F17" s="315">
        <v>94.4</v>
      </c>
      <c r="G17" s="315">
        <v>94.3</v>
      </c>
      <c r="H17" s="315">
        <v>90</v>
      </c>
      <c r="I17" s="315">
        <v>87.5</v>
      </c>
      <c r="J17" s="234">
        <f t="shared" si="0"/>
        <v>366.2</v>
      </c>
      <c r="L17"/>
      <c r="M17"/>
      <c r="N17" s="201"/>
      <c r="O17" s="201"/>
      <c r="P17" s="201"/>
      <c r="Q17" s="201"/>
      <c r="R17" s="52"/>
      <c r="S17" s="178"/>
      <c r="T17" s="179"/>
      <c r="U17" s="79"/>
    </row>
    <row r="18" spans="1:21" ht="15.75">
      <c r="B18" s="294" t="s">
        <v>24</v>
      </c>
      <c r="C18" s="210" t="s">
        <v>63</v>
      </c>
      <c r="D18" s="329"/>
      <c r="E18" s="210" t="s">
        <v>77</v>
      </c>
      <c r="F18" s="315">
        <v>85.9</v>
      </c>
      <c r="G18" s="315">
        <v>81.8</v>
      </c>
      <c r="H18" s="315">
        <v>76.8</v>
      </c>
      <c r="I18" s="315">
        <v>84.4</v>
      </c>
      <c r="J18" s="234">
        <f t="shared" si="0"/>
        <v>328.9</v>
      </c>
      <c r="L18"/>
      <c r="M18"/>
      <c r="N18" s="201"/>
      <c r="O18" s="201"/>
      <c r="P18" s="201"/>
      <c r="Q18" s="201"/>
      <c r="R18" s="52"/>
      <c r="S18" s="178"/>
      <c r="T18" s="179"/>
      <c r="U18" s="79"/>
    </row>
    <row r="19" spans="1:21" ht="15.75">
      <c r="B19" s="237" t="s">
        <v>49</v>
      </c>
      <c r="C19" s="210" t="s">
        <v>64</v>
      </c>
      <c r="D19" s="329"/>
      <c r="E19" s="210" t="s">
        <v>77</v>
      </c>
      <c r="F19" s="315">
        <v>83.7</v>
      </c>
      <c r="G19" s="315">
        <v>77.8</v>
      </c>
      <c r="H19" s="315">
        <v>73.099999999999994</v>
      </c>
      <c r="I19" s="315">
        <v>80.7</v>
      </c>
      <c r="J19" s="234">
        <f t="shared" si="0"/>
        <v>315.3</v>
      </c>
      <c r="L19"/>
      <c r="M19"/>
      <c r="N19" s="201"/>
      <c r="O19" s="201"/>
      <c r="P19" s="201"/>
      <c r="Q19" s="201"/>
      <c r="R19" s="52"/>
      <c r="S19" s="178"/>
      <c r="T19" s="179"/>
      <c r="U19" s="79"/>
    </row>
    <row r="20" spans="1:21" ht="15.75">
      <c r="B20" s="294"/>
      <c r="C20" s="236"/>
      <c r="D20" s="235"/>
      <c r="E20" s="236"/>
      <c r="F20" s="295"/>
      <c r="G20" s="295"/>
      <c r="H20" s="295"/>
      <c r="I20" s="295"/>
      <c r="J20" s="234"/>
      <c r="L20"/>
      <c r="M20"/>
      <c r="N20" s="201"/>
      <c r="O20" s="201"/>
      <c r="P20" s="201"/>
      <c r="Q20" s="201"/>
      <c r="R20" s="52"/>
      <c r="S20" s="178"/>
      <c r="T20" s="179"/>
      <c r="U20" s="79"/>
    </row>
    <row r="21" spans="1:21" ht="15.75">
      <c r="B21" s="296"/>
      <c r="C21" s="60" t="s">
        <v>2</v>
      </c>
      <c r="D21" s="61"/>
      <c r="E21" s="62"/>
      <c r="F21" s="61"/>
      <c r="G21" s="61"/>
      <c r="H21" s="61"/>
      <c r="I21" s="61"/>
      <c r="J21" s="297"/>
      <c r="L21"/>
      <c r="M21"/>
      <c r="N21" s="201"/>
      <c r="O21" s="201"/>
      <c r="P21" s="201"/>
      <c r="Q21" s="201"/>
      <c r="R21" s="52"/>
      <c r="S21" s="178"/>
      <c r="T21" s="179"/>
      <c r="U21" s="79"/>
    </row>
    <row r="22" spans="1:21" ht="16.5" thickBot="1">
      <c r="B22" s="298" t="s">
        <v>4</v>
      </c>
      <c r="C22" s="299" t="s">
        <v>73</v>
      </c>
      <c r="D22" s="300"/>
      <c r="E22" s="301"/>
      <c r="F22" s="300"/>
      <c r="G22" s="300"/>
      <c r="H22" s="300"/>
      <c r="I22" s="300"/>
      <c r="J22" s="302">
        <f>SUM(J23:J25)</f>
        <v>1174.3</v>
      </c>
      <c r="L22"/>
      <c r="M22"/>
      <c r="N22" s="201"/>
      <c r="O22" s="201"/>
      <c r="P22" s="201"/>
      <c r="Q22" s="201"/>
      <c r="R22" s="52"/>
      <c r="S22" s="178"/>
      <c r="T22" s="179"/>
      <c r="U22" s="79"/>
    </row>
    <row r="23" spans="1:21" ht="15.75">
      <c r="B23" s="303"/>
      <c r="C23" s="263" t="s">
        <v>57</v>
      </c>
      <c r="D23" s="264"/>
      <c r="E23" s="265" t="s">
        <v>73</v>
      </c>
      <c r="F23" s="267">
        <v>99.1</v>
      </c>
      <c r="G23" s="267">
        <v>100.8</v>
      </c>
      <c r="H23" s="266">
        <v>100.7</v>
      </c>
      <c r="I23" s="266">
        <v>100.1</v>
      </c>
      <c r="J23" s="304">
        <f>SUM(F23:I23)</f>
        <v>400.69999999999993</v>
      </c>
      <c r="L23"/>
      <c r="M23"/>
      <c r="N23" s="201"/>
      <c r="O23" s="201"/>
      <c r="P23" s="201"/>
      <c r="Q23" s="201"/>
      <c r="R23" s="52"/>
      <c r="S23" s="178"/>
      <c r="T23" s="179"/>
      <c r="U23" s="40"/>
    </row>
    <row r="24" spans="1:21" ht="15">
      <c r="B24" s="305"/>
      <c r="C24" s="97" t="s">
        <v>58</v>
      </c>
      <c r="D24" s="264"/>
      <c r="E24" s="265" t="s">
        <v>73</v>
      </c>
      <c r="F24" s="262">
        <v>93.5</v>
      </c>
      <c r="G24" s="262">
        <v>94.6</v>
      </c>
      <c r="H24" s="262">
        <v>94.3</v>
      </c>
      <c r="I24" s="262">
        <v>97.5</v>
      </c>
      <c r="J24" s="306">
        <f>SUM(F24:I24)</f>
        <v>379.9</v>
      </c>
      <c r="L24"/>
      <c r="M24"/>
      <c r="N24" s="201"/>
      <c r="O24" s="201"/>
      <c r="P24" s="201"/>
      <c r="Q24" s="201"/>
      <c r="R24" s="52"/>
      <c r="S24" s="78"/>
      <c r="T24" s="78"/>
      <c r="U24" s="40"/>
    </row>
    <row r="25" spans="1:21" ht="15">
      <c r="B25" s="305"/>
      <c r="C25" s="97" t="s">
        <v>74</v>
      </c>
      <c r="D25" s="264"/>
      <c r="E25" s="265" t="s">
        <v>73</v>
      </c>
      <c r="F25" s="317">
        <v>97</v>
      </c>
      <c r="G25" s="317">
        <v>99.3</v>
      </c>
      <c r="H25" s="262">
        <v>97</v>
      </c>
      <c r="I25" s="262">
        <v>100.4</v>
      </c>
      <c r="J25" s="306">
        <f>SUM(F25:I25)</f>
        <v>393.70000000000005</v>
      </c>
      <c r="L25"/>
      <c r="M25"/>
      <c r="N25" s="201"/>
      <c r="O25" s="201"/>
      <c r="P25" s="201"/>
      <c r="Q25" s="201"/>
      <c r="R25" s="52"/>
      <c r="S25" s="78"/>
      <c r="T25" s="78"/>
      <c r="U25" s="40"/>
    </row>
    <row r="26" spans="1:21" ht="15">
      <c r="B26" s="305"/>
      <c r="C26" s="39"/>
      <c r="D26" s="54"/>
      <c r="E26" s="39"/>
      <c r="F26" s="121"/>
      <c r="G26" s="121"/>
      <c r="H26" s="121"/>
      <c r="I26" s="121"/>
      <c r="J26" s="307"/>
      <c r="L26"/>
      <c r="M26"/>
      <c r="N26" s="201"/>
      <c r="O26" s="201"/>
      <c r="P26" s="201"/>
      <c r="Q26" s="201"/>
      <c r="R26" s="52"/>
      <c r="S26" s="78"/>
      <c r="T26" s="78"/>
      <c r="U26" s="40"/>
    </row>
    <row r="27" spans="1:21" ht="16.5" thickBot="1">
      <c r="B27" s="298" t="s">
        <v>5</v>
      </c>
      <c r="C27" s="301" t="s">
        <v>79</v>
      </c>
      <c r="D27" s="308"/>
      <c r="E27" s="299"/>
      <c r="F27" s="309"/>
      <c r="G27" s="309"/>
      <c r="H27" s="309"/>
      <c r="I27" s="309"/>
      <c r="J27" s="302">
        <f>SUM(J28:J30)</f>
        <v>1137.9000000000001</v>
      </c>
      <c r="L27"/>
      <c r="M27"/>
      <c r="N27" s="201"/>
      <c r="O27" s="201"/>
      <c r="P27" s="201"/>
      <c r="Q27" s="201"/>
      <c r="R27" s="52"/>
      <c r="S27" s="6"/>
      <c r="T27" s="6"/>
      <c r="U27" s="6"/>
    </row>
    <row r="28" spans="1:21">
      <c r="B28" s="310"/>
      <c r="C28" s="97" t="s">
        <v>78</v>
      </c>
      <c r="D28" s="318"/>
      <c r="E28" s="97" t="s">
        <v>77</v>
      </c>
      <c r="F28" s="262">
        <v>93.4</v>
      </c>
      <c r="G28" s="262">
        <v>96</v>
      </c>
      <c r="H28" s="262">
        <v>95.2</v>
      </c>
      <c r="I28" s="262">
        <v>92.7</v>
      </c>
      <c r="J28" s="306">
        <f>SUM(F28:I28)</f>
        <v>377.3</v>
      </c>
      <c r="L28"/>
      <c r="M28"/>
      <c r="N28" s="201"/>
      <c r="O28" s="201"/>
      <c r="P28" s="201"/>
      <c r="Q28" s="201"/>
      <c r="R28"/>
      <c r="S28" s="6"/>
      <c r="T28" s="6"/>
      <c r="U28" s="6"/>
    </row>
    <row r="29" spans="1:21" s="63" customFormat="1" ht="15.75">
      <c r="A29" s="66"/>
      <c r="B29" s="310"/>
      <c r="C29" s="97" t="s">
        <v>40</v>
      </c>
      <c r="D29" s="98"/>
      <c r="E29" s="99" t="s">
        <v>77</v>
      </c>
      <c r="F29" s="262">
        <v>96.1</v>
      </c>
      <c r="G29" s="262">
        <v>95.3</v>
      </c>
      <c r="H29" s="262">
        <v>96.5</v>
      </c>
      <c r="I29" s="262">
        <v>94.5</v>
      </c>
      <c r="J29" s="311">
        <f>SUM(F29:I29)</f>
        <v>382.4</v>
      </c>
      <c r="L29"/>
      <c r="M29"/>
      <c r="N29" s="201"/>
      <c r="O29" s="201"/>
      <c r="P29" s="201"/>
      <c r="Q29" s="201"/>
      <c r="R29"/>
      <c r="S29" s="100"/>
      <c r="T29" s="6"/>
      <c r="U29" s="6"/>
    </row>
    <row r="30" spans="1:21" ht="12.75" customHeight="1">
      <c r="B30" s="310"/>
      <c r="C30" s="97" t="s">
        <v>44</v>
      </c>
      <c r="D30" s="98"/>
      <c r="E30" s="99" t="s">
        <v>77</v>
      </c>
      <c r="F30" s="262">
        <v>94</v>
      </c>
      <c r="G30" s="262">
        <v>91.5</v>
      </c>
      <c r="H30" s="262">
        <v>96.3</v>
      </c>
      <c r="I30" s="262">
        <v>96.4</v>
      </c>
      <c r="J30" s="306">
        <f>SUM(F30:I30)</f>
        <v>378.20000000000005</v>
      </c>
      <c r="L30"/>
      <c r="M30"/>
      <c r="N30" s="201"/>
      <c r="O30" s="201"/>
      <c r="P30" s="201"/>
      <c r="Q30" s="201"/>
      <c r="R30"/>
      <c r="S30" s="180"/>
    </row>
    <row r="31" spans="1:21" ht="12.75" customHeight="1">
      <c r="B31" s="305"/>
      <c r="C31" s="39"/>
      <c r="D31" s="54"/>
      <c r="E31" s="39"/>
      <c r="F31" s="121"/>
      <c r="G31" s="121"/>
      <c r="H31" s="121"/>
      <c r="I31" s="295"/>
      <c r="J31" s="307"/>
      <c r="L31"/>
      <c r="M31"/>
      <c r="N31" s="201"/>
      <c r="O31" s="201"/>
      <c r="P31" s="201"/>
      <c r="Q31" s="201"/>
      <c r="R31" s="52"/>
      <c r="S31" s="180"/>
    </row>
    <row r="32" spans="1:21" ht="16.899999999999999" customHeight="1" thickBot="1">
      <c r="B32" s="298" t="s">
        <v>3</v>
      </c>
      <c r="C32" s="301" t="s">
        <v>80</v>
      </c>
      <c r="D32" s="300"/>
      <c r="E32" s="301"/>
      <c r="F32" s="312"/>
      <c r="G32" s="312"/>
      <c r="H32" s="312"/>
      <c r="I32" s="312"/>
      <c r="J32" s="302">
        <f>SUM(J33:J35)</f>
        <v>766.4</v>
      </c>
      <c r="L32"/>
      <c r="M32"/>
      <c r="N32" s="201"/>
      <c r="O32" s="201"/>
      <c r="P32" s="201"/>
      <c r="Q32" s="201"/>
      <c r="R32" s="52"/>
      <c r="S32" s="180"/>
    </row>
    <row r="33" spans="1:19">
      <c r="B33" s="313"/>
      <c r="C33" s="263" t="s">
        <v>39</v>
      </c>
      <c r="D33" s="264"/>
      <c r="E33" s="265" t="s">
        <v>76</v>
      </c>
      <c r="F33" s="266">
        <v>91.2</v>
      </c>
      <c r="G33" s="266">
        <v>98.8</v>
      </c>
      <c r="H33" s="266">
        <v>89.8</v>
      </c>
      <c r="I33" s="266">
        <v>98.1</v>
      </c>
      <c r="J33" s="306">
        <f>SUM(F33:I33)</f>
        <v>377.9</v>
      </c>
      <c r="L33"/>
      <c r="M33"/>
      <c r="N33" s="201"/>
      <c r="O33" s="201"/>
      <c r="P33" s="201"/>
      <c r="Q33" s="201"/>
      <c r="R33" s="52"/>
      <c r="S33" s="180"/>
    </row>
    <row r="34" spans="1:19">
      <c r="B34" s="310"/>
      <c r="C34" s="263" t="s">
        <v>75</v>
      </c>
      <c r="D34" s="264"/>
      <c r="E34" s="265" t="s">
        <v>76</v>
      </c>
      <c r="F34" s="267">
        <v>96.3</v>
      </c>
      <c r="G34" s="267">
        <v>97.5</v>
      </c>
      <c r="H34" s="266">
        <v>100.3</v>
      </c>
      <c r="I34" s="266">
        <v>94.4</v>
      </c>
      <c r="J34" s="306">
        <f>SUM(F34:I34)</f>
        <v>388.5</v>
      </c>
      <c r="L34"/>
      <c r="M34"/>
      <c r="N34" s="201"/>
      <c r="O34" s="201"/>
      <c r="P34" s="201"/>
      <c r="Q34" s="201"/>
      <c r="R34"/>
      <c r="S34" s="180"/>
    </row>
    <row r="35" spans="1:19" ht="15">
      <c r="B35" s="305"/>
      <c r="C35" s="236"/>
      <c r="D35" s="235"/>
      <c r="E35" s="236"/>
      <c r="F35" s="295"/>
      <c r="G35" s="295"/>
      <c r="H35" s="295"/>
      <c r="I35" s="295"/>
      <c r="J35" s="306">
        <f>SUM(F35:I35)</f>
        <v>0</v>
      </c>
      <c r="L35"/>
      <c r="M35"/>
      <c r="N35" s="201"/>
      <c r="O35" s="201"/>
      <c r="P35" s="201"/>
      <c r="Q35" s="201"/>
      <c r="R35" s="52"/>
      <c r="S35" s="181"/>
    </row>
    <row r="36" spans="1:19" ht="15">
      <c r="B36" s="305"/>
      <c r="C36" s="39"/>
      <c r="D36" s="54"/>
      <c r="E36" s="39"/>
      <c r="F36" s="121"/>
      <c r="G36" s="121"/>
      <c r="H36" s="121"/>
      <c r="I36" s="295"/>
      <c r="J36" s="307"/>
      <c r="L36"/>
      <c r="M36"/>
      <c r="N36" s="201"/>
      <c r="O36" s="201"/>
      <c r="P36" s="201"/>
      <c r="Q36" s="201"/>
      <c r="R36" s="52"/>
      <c r="S36" s="180"/>
    </row>
    <row r="37" spans="1:19" ht="15">
      <c r="B37" s="39"/>
      <c r="C37" s="39"/>
      <c r="D37" s="54"/>
      <c r="E37" s="39"/>
      <c r="F37" s="54"/>
      <c r="G37" s="54"/>
      <c r="H37" s="54"/>
      <c r="I37" s="54"/>
      <c r="J37" s="121"/>
      <c r="L37"/>
      <c r="M37"/>
      <c r="N37" s="201"/>
      <c r="O37" s="201"/>
      <c r="P37" s="201"/>
      <c r="Q37" s="201"/>
      <c r="R37"/>
      <c r="S37" s="180"/>
    </row>
    <row r="38" spans="1:19" s="6" customFormat="1">
      <c r="A38" s="40"/>
      <c r="B38" s="67"/>
      <c r="C38" s="68"/>
      <c r="D38" s="195"/>
      <c r="E38" s="195"/>
      <c r="F38" s="195"/>
      <c r="G38" s="195"/>
      <c r="H38" s="195"/>
      <c r="I38" s="195"/>
      <c r="J38" s="195"/>
      <c r="L38" s="108"/>
      <c r="M38" s="108"/>
      <c r="N38" s="106"/>
      <c r="O38" s="106"/>
      <c r="P38" s="106"/>
      <c r="Q38" s="106"/>
      <c r="R38" s="108"/>
    </row>
    <row r="39" spans="1:19" s="6" customFormat="1">
      <c r="A39" s="40"/>
      <c r="B39" s="67"/>
      <c r="C39" s="196"/>
      <c r="D39" s="195"/>
      <c r="E39" s="195"/>
      <c r="F39" s="195"/>
      <c r="G39" s="195"/>
      <c r="H39" s="195"/>
      <c r="I39" s="195"/>
      <c r="J39" s="195"/>
      <c r="L39" s="108"/>
      <c r="M39" s="108"/>
      <c r="N39" s="106"/>
      <c r="O39" s="106"/>
      <c r="P39" s="106"/>
      <c r="Q39" s="106"/>
      <c r="R39" s="108"/>
    </row>
    <row r="40" spans="1:19" s="6" customFormat="1">
      <c r="A40" s="40"/>
      <c r="B40" s="195"/>
      <c r="C40" s="195"/>
      <c r="D40" s="195"/>
      <c r="E40" s="195"/>
      <c r="F40" s="195"/>
      <c r="G40" s="195"/>
      <c r="H40" s="195"/>
      <c r="I40" s="195"/>
      <c r="J40" s="195"/>
      <c r="L40" s="108"/>
      <c r="M40" s="108"/>
      <c r="N40" s="106"/>
      <c r="O40" s="106"/>
      <c r="P40" s="106"/>
      <c r="Q40" s="106"/>
      <c r="R40" s="108"/>
    </row>
    <row r="41" spans="1:19">
      <c r="C41" s="145"/>
      <c r="D41" s="147"/>
      <c r="E41" s="145"/>
      <c r="F41" s="207"/>
      <c r="G41" s="207"/>
      <c r="H41" s="207"/>
      <c r="I41" s="207"/>
      <c r="J41" s="166"/>
    </row>
    <row r="42" spans="1:19">
      <c r="C42" s="145"/>
      <c r="D42" s="147"/>
      <c r="E42" s="145"/>
      <c r="F42" s="207"/>
      <c r="G42" s="207"/>
      <c r="H42" s="207"/>
      <c r="I42" s="207"/>
      <c r="J42" s="166"/>
    </row>
    <row r="43" spans="1:19">
      <c r="C43" s="145"/>
      <c r="D43" s="147"/>
      <c r="E43" s="145"/>
      <c r="F43" s="207"/>
      <c r="G43" s="207"/>
      <c r="H43" s="207"/>
      <c r="I43" s="207"/>
      <c r="J43" s="166"/>
    </row>
    <row r="44" spans="1:19">
      <c r="C44" s="145"/>
      <c r="D44" s="146"/>
      <c r="E44" s="145"/>
      <c r="F44" s="207"/>
      <c r="G44" s="207"/>
      <c r="H44" s="207"/>
      <c r="I44" s="207"/>
      <c r="J44" s="166"/>
    </row>
    <row r="45" spans="1:19">
      <c r="C45" s="145"/>
      <c r="D45" s="147"/>
      <c r="E45" s="145"/>
      <c r="F45" s="207"/>
      <c r="G45" s="207"/>
      <c r="H45" s="207"/>
      <c r="I45" s="207"/>
      <c r="J45" s="166"/>
    </row>
    <row r="46" spans="1:19">
      <c r="C46" s="145"/>
      <c r="D46" s="147"/>
      <c r="E46" s="145"/>
      <c r="F46" s="207"/>
      <c r="G46" s="207"/>
      <c r="H46" s="207"/>
      <c r="I46" s="207"/>
      <c r="J46" s="166"/>
    </row>
    <row r="47" spans="1:19">
      <c r="C47" s="145"/>
      <c r="D47" s="147"/>
      <c r="E47" s="145"/>
      <c r="F47" s="207"/>
      <c r="G47" s="207"/>
      <c r="H47" s="207"/>
      <c r="I47" s="207"/>
      <c r="J47" s="166"/>
    </row>
    <row r="48" spans="1:19">
      <c r="C48" s="145"/>
      <c r="D48" s="147"/>
      <c r="E48" s="145"/>
      <c r="F48" s="207"/>
      <c r="G48" s="207"/>
      <c r="H48" s="207"/>
      <c r="I48" s="207"/>
      <c r="J48" s="166"/>
    </row>
    <row r="49" spans="3:10">
      <c r="C49" s="145"/>
      <c r="D49" s="146"/>
      <c r="E49" s="145"/>
      <c r="F49" s="207"/>
      <c r="G49" s="207"/>
      <c r="H49" s="207"/>
      <c r="I49" s="207"/>
      <c r="J49" s="166"/>
    </row>
    <row r="50" spans="3:10">
      <c r="C50" s="145"/>
      <c r="D50" s="146"/>
      <c r="E50" s="145"/>
      <c r="F50" s="207"/>
      <c r="G50" s="207"/>
      <c r="H50" s="207"/>
      <c r="I50" s="207"/>
      <c r="J50" s="166"/>
    </row>
    <row r="51" spans="3:10">
      <c r="C51" s="57"/>
      <c r="D51" s="53"/>
      <c r="E51" s="145"/>
      <c r="F51" s="207"/>
      <c r="G51" s="207"/>
      <c r="H51" s="207"/>
      <c r="I51" s="207"/>
      <c r="J51" s="166"/>
    </row>
  </sheetData>
  <sheetProtection selectLockedCells="1" selectUnlockedCells="1"/>
  <phoneticPr fontId="43" type="noConversion"/>
  <pageMargins left="0.34" right="0.38" top="0.28999999999999998" bottom="0.28999999999999998" header="0.22" footer="0.2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U43"/>
  <sheetViews>
    <sheetView showGridLines="0" workbookViewId="0">
      <selection activeCell="I12" sqref="I12"/>
    </sheetView>
  </sheetViews>
  <sheetFormatPr defaultRowHeight="12.75"/>
  <cols>
    <col min="1" max="1" width="2.28515625" customWidth="1"/>
    <col min="2" max="2" width="4.28515625" style="213" customWidth="1"/>
    <col min="3" max="3" width="18.42578125" style="213" customWidth="1"/>
    <col min="4" max="4" width="4.28515625" style="213" customWidth="1"/>
    <col min="5" max="5" width="30.42578125" style="213" customWidth="1"/>
    <col min="6" max="9" width="6.140625" style="213" customWidth="1"/>
    <col min="10" max="10" width="9.140625" style="213"/>
    <col min="11" max="11" width="2.85546875" customWidth="1"/>
    <col min="12" max="12" width="16" customWidth="1"/>
    <col min="13" max="13" width="5.28515625" customWidth="1"/>
    <col min="14" max="14" width="11.85546875" style="52" customWidth="1"/>
    <col min="15" max="17" width="6.7109375" style="52" customWidth="1"/>
  </cols>
  <sheetData>
    <row r="2" spans="2:21" ht="28.5" customHeight="1" thickBot="1">
      <c r="B2" s="135" t="s">
        <v>65</v>
      </c>
      <c r="C2" s="136"/>
      <c r="D2" s="137"/>
      <c r="E2" s="136"/>
      <c r="F2" s="137"/>
      <c r="G2" s="137"/>
      <c r="H2" s="137"/>
      <c r="I2" s="137"/>
      <c r="J2" s="153"/>
    </row>
    <row r="3" spans="2:21" ht="15">
      <c r="B3" s="228"/>
      <c r="C3" s="229" t="s">
        <v>13</v>
      </c>
      <c r="D3" s="230"/>
      <c r="E3" s="231" t="s">
        <v>27</v>
      </c>
      <c r="F3" s="230" t="s">
        <v>28</v>
      </c>
      <c r="G3" s="230" t="s">
        <v>29</v>
      </c>
      <c r="H3" s="230" t="s">
        <v>30</v>
      </c>
      <c r="I3" s="230" t="s">
        <v>31</v>
      </c>
      <c r="J3" s="232" t="s">
        <v>32</v>
      </c>
    </row>
    <row r="4" spans="2:21">
      <c r="B4" s="323" t="s">
        <v>4</v>
      </c>
      <c r="C4" s="332" t="s">
        <v>84</v>
      </c>
      <c r="D4" s="325"/>
      <c r="E4" s="332" t="s">
        <v>6</v>
      </c>
      <c r="F4" s="333">
        <v>99.5</v>
      </c>
      <c r="G4" s="333">
        <v>99.9</v>
      </c>
      <c r="H4" s="333">
        <v>100</v>
      </c>
      <c r="I4" s="333">
        <v>102.1</v>
      </c>
      <c r="J4" s="327">
        <f t="shared" ref="J4:J20" si="0">SUM(F4:I4)</f>
        <v>401.5</v>
      </c>
      <c r="S4" s="220"/>
      <c r="T4" s="221"/>
    </row>
    <row r="5" spans="2:21">
      <c r="B5" s="323" t="s">
        <v>5</v>
      </c>
      <c r="C5" s="332" t="s">
        <v>85</v>
      </c>
      <c r="D5" s="325"/>
      <c r="E5" s="332" t="s">
        <v>46</v>
      </c>
      <c r="F5" s="333">
        <v>98.9</v>
      </c>
      <c r="G5" s="333">
        <v>98.1</v>
      </c>
      <c r="H5" s="333">
        <v>98.7</v>
      </c>
      <c r="I5" s="333">
        <v>101.4</v>
      </c>
      <c r="J5" s="327">
        <f t="shared" si="0"/>
        <v>397.1</v>
      </c>
      <c r="S5" s="220"/>
      <c r="T5" s="221"/>
    </row>
    <row r="6" spans="2:21">
      <c r="B6" s="323" t="s">
        <v>3</v>
      </c>
      <c r="C6" s="332" t="s">
        <v>86</v>
      </c>
      <c r="D6" s="325"/>
      <c r="E6" s="332" t="s">
        <v>46</v>
      </c>
      <c r="F6" s="333">
        <v>101.9</v>
      </c>
      <c r="G6" s="333">
        <v>99.4</v>
      </c>
      <c r="H6" s="333">
        <v>94.2</v>
      </c>
      <c r="I6" s="333">
        <v>97.8</v>
      </c>
      <c r="J6" s="327">
        <f t="shared" si="0"/>
        <v>393.3</v>
      </c>
      <c r="S6" s="220"/>
      <c r="T6" s="221"/>
      <c r="U6" s="183"/>
    </row>
    <row r="7" spans="2:21">
      <c r="B7" s="328" t="s">
        <v>7</v>
      </c>
      <c r="C7" s="319" t="s">
        <v>87</v>
      </c>
      <c r="D7" s="329"/>
      <c r="E7" s="319" t="s">
        <v>8</v>
      </c>
      <c r="F7" s="320">
        <v>100.5</v>
      </c>
      <c r="G7" s="320">
        <v>95.6</v>
      </c>
      <c r="H7" s="320">
        <v>95.7</v>
      </c>
      <c r="I7" s="320">
        <v>99.7</v>
      </c>
      <c r="J7" s="327">
        <f t="shared" si="0"/>
        <v>391.5</v>
      </c>
      <c r="S7" s="220"/>
      <c r="T7" s="221"/>
    </row>
    <row r="8" spans="2:21">
      <c r="B8" s="328" t="s">
        <v>9</v>
      </c>
      <c r="C8" s="319" t="s">
        <v>88</v>
      </c>
      <c r="D8" s="329"/>
      <c r="E8" s="319" t="s">
        <v>6</v>
      </c>
      <c r="F8" s="320">
        <v>99.4</v>
      </c>
      <c r="G8" s="320">
        <v>94.2</v>
      </c>
      <c r="H8" s="320">
        <v>97.9</v>
      </c>
      <c r="I8" s="320">
        <v>95.3</v>
      </c>
      <c r="J8" s="327">
        <f t="shared" si="0"/>
        <v>386.8</v>
      </c>
      <c r="S8" s="220"/>
      <c r="T8" s="221"/>
    </row>
    <row r="9" spans="2:21">
      <c r="B9" s="328" t="s">
        <v>11</v>
      </c>
      <c r="C9" s="319" t="s">
        <v>89</v>
      </c>
      <c r="D9" s="329"/>
      <c r="E9" s="319" t="s">
        <v>6</v>
      </c>
      <c r="F9" s="320">
        <v>96.1</v>
      </c>
      <c r="G9" s="320">
        <v>96.4</v>
      </c>
      <c r="H9" s="320">
        <v>99.4</v>
      </c>
      <c r="I9" s="320">
        <v>93.8</v>
      </c>
      <c r="J9" s="327">
        <f t="shared" si="0"/>
        <v>385.7</v>
      </c>
      <c r="S9" s="220"/>
      <c r="T9" s="221"/>
      <c r="U9" s="183"/>
    </row>
    <row r="10" spans="2:21">
      <c r="B10" s="328" t="s">
        <v>12</v>
      </c>
      <c r="C10" s="319" t="s">
        <v>90</v>
      </c>
      <c r="D10" s="329"/>
      <c r="E10" s="319" t="s">
        <v>10</v>
      </c>
      <c r="F10" s="320">
        <v>93.1</v>
      </c>
      <c r="G10" s="320">
        <v>97.1</v>
      </c>
      <c r="H10" s="320">
        <v>96.7</v>
      </c>
      <c r="I10" s="320">
        <v>95.7</v>
      </c>
      <c r="J10" s="327">
        <f t="shared" si="0"/>
        <v>382.59999999999997</v>
      </c>
      <c r="S10" s="220"/>
      <c r="T10" s="221"/>
    </row>
    <row r="11" spans="2:21">
      <c r="B11" s="328" t="s">
        <v>17</v>
      </c>
      <c r="C11" s="319" t="s">
        <v>91</v>
      </c>
      <c r="D11" s="329"/>
      <c r="E11" s="319" t="s">
        <v>10</v>
      </c>
      <c r="F11" s="320">
        <v>94.3</v>
      </c>
      <c r="G11" s="320">
        <v>95.5</v>
      </c>
      <c r="H11" s="320">
        <v>99.3</v>
      </c>
      <c r="I11" s="320">
        <v>93</v>
      </c>
      <c r="J11" s="327">
        <f t="shared" si="0"/>
        <v>382.1</v>
      </c>
      <c r="S11" s="220"/>
      <c r="T11" s="221"/>
    </row>
    <row r="12" spans="2:21">
      <c r="B12" s="328" t="s">
        <v>18</v>
      </c>
      <c r="C12" s="319" t="s">
        <v>92</v>
      </c>
      <c r="D12" s="329"/>
      <c r="E12" s="319" t="s">
        <v>8</v>
      </c>
      <c r="F12" s="320">
        <v>97.7</v>
      </c>
      <c r="G12" s="320">
        <v>92.7</v>
      </c>
      <c r="H12" s="320">
        <v>98.7</v>
      </c>
      <c r="I12" s="320">
        <v>91.1</v>
      </c>
      <c r="J12" s="327">
        <f t="shared" si="0"/>
        <v>380.20000000000005</v>
      </c>
      <c r="S12" s="220"/>
      <c r="T12" s="221"/>
      <c r="U12" s="183"/>
    </row>
    <row r="13" spans="2:21">
      <c r="B13" s="328" t="s">
        <v>19</v>
      </c>
      <c r="C13" s="319" t="s">
        <v>93</v>
      </c>
      <c r="D13" s="329"/>
      <c r="E13" s="319" t="s">
        <v>6</v>
      </c>
      <c r="F13" s="320">
        <v>93.7</v>
      </c>
      <c r="G13" s="320">
        <v>96.1</v>
      </c>
      <c r="H13" s="320">
        <v>89.6</v>
      </c>
      <c r="I13" s="320">
        <v>99.5</v>
      </c>
      <c r="J13" s="327">
        <f t="shared" si="0"/>
        <v>378.9</v>
      </c>
      <c r="S13" s="220"/>
      <c r="T13" s="221"/>
    </row>
    <row r="14" spans="2:21">
      <c r="B14" s="328" t="s">
        <v>20</v>
      </c>
      <c r="C14" s="319" t="s">
        <v>94</v>
      </c>
      <c r="D14" s="329"/>
      <c r="E14" s="319" t="s">
        <v>6</v>
      </c>
      <c r="F14" s="320">
        <v>94.9</v>
      </c>
      <c r="G14" s="320">
        <v>94.2</v>
      </c>
      <c r="H14" s="320">
        <v>93.7</v>
      </c>
      <c r="I14" s="320">
        <v>95</v>
      </c>
      <c r="J14" s="327">
        <f t="shared" si="0"/>
        <v>377.8</v>
      </c>
      <c r="S14" s="220"/>
      <c r="T14" s="221"/>
    </row>
    <row r="15" spans="2:21">
      <c r="B15" s="328" t="s">
        <v>21</v>
      </c>
      <c r="C15" s="319" t="s">
        <v>95</v>
      </c>
      <c r="D15" s="331"/>
      <c r="E15" s="319" t="s">
        <v>10</v>
      </c>
      <c r="F15" s="320">
        <v>92.5</v>
      </c>
      <c r="G15" s="320">
        <v>96.7</v>
      </c>
      <c r="H15" s="320">
        <v>94.2</v>
      </c>
      <c r="I15" s="320">
        <v>89.3</v>
      </c>
      <c r="J15" s="327">
        <f t="shared" si="0"/>
        <v>372.7</v>
      </c>
      <c r="S15" s="220"/>
      <c r="T15" s="221"/>
      <c r="U15" s="183"/>
    </row>
    <row r="16" spans="2:21">
      <c r="B16" s="328" t="s">
        <v>22</v>
      </c>
      <c r="C16" s="319" t="s">
        <v>96</v>
      </c>
      <c r="D16" s="329"/>
      <c r="E16" s="319" t="s">
        <v>6</v>
      </c>
      <c r="F16" s="320">
        <v>87.8</v>
      </c>
      <c r="G16" s="320">
        <v>91.2</v>
      </c>
      <c r="H16" s="320">
        <v>90.5</v>
      </c>
      <c r="I16" s="320">
        <v>90.9</v>
      </c>
      <c r="J16" s="327">
        <f t="shared" si="0"/>
        <v>360.4</v>
      </c>
      <c r="S16" s="220"/>
      <c r="T16" s="221"/>
    </row>
    <row r="17" spans="2:21">
      <c r="B17" s="328" t="s">
        <v>23</v>
      </c>
      <c r="C17" s="319" t="s">
        <v>97</v>
      </c>
      <c r="D17" s="329"/>
      <c r="E17" s="319" t="s">
        <v>8</v>
      </c>
      <c r="F17" s="320">
        <v>86.4</v>
      </c>
      <c r="G17" s="320">
        <v>91.7</v>
      </c>
      <c r="H17" s="320">
        <v>85.8</v>
      </c>
      <c r="I17" s="320">
        <v>87.6</v>
      </c>
      <c r="J17" s="327">
        <f t="shared" si="0"/>
        <v>351.5</v>
      </c>
      <c r="S17" s="220"/>
      <c r="T17" s="221"/>
    </row>
    <row r="18" spans="2:21">
      <c r="B18" s="328" t="s">
        <v>24</v>
      </c>
      <c r="C18" s="319" t="s">
        <v>98</v>
      </c>
      <c r="D18" s="329"/>
      <c r="E18" s="319" t="s">
        <v>8</v>
      </c>
      <c r="F18" s="320">
        <v>75.2</v>
      </c>
      <c r="G18" s="320">
        <v>79.099999999999994</v>
      </c>
      <c r="H18" s="320">
        <v>78.099999999999994</v>
      </c>
      <c r="I18" s="320">
        <v>86.9</v>
      </c>
      <c r="J18" s="327">
        <f t="shared" si="0"/>
        <v>319.3</v>
      </c>
      <c r="S18" s="220"/>
      <c r="T18" s="221"/>
      <c r="U18" s="183"/>
    </row>
    <row r="19" spans="2:21">
      <c r="B19" s="328"/>
      <c r="C19" s="210"/>
      <c r="D19" s="329"/>
      <c r="E19" s="210"/>
      <c r="F19" s="330"/>
      <c r="G19" s="330"/>
      <c r="H19" s="330"/>
      <c r="I19" s="330"/>
      <c r="J19" s="327"/>
      <c r="L19" s="319"/>
      <c r="M19" s="319"/>
      <c r="N19" s="322"/>
      <c r="O19" s="320"/>
      <c r="P19" s="322"/>
      <c r="Q19" s="322"/>
      <c r="R19" s="321"/>
      <c r="S19" s="218"/>
      <c r="T19" s="219"/>
    </row>
    <row r="20" spans="2:21" ht="14.25">
      <c r="B20" s="294" t="s">
        <v>100</v>
      </c>
      <c r="C20" s="319" t="s">
        <v>99</v>
      </c>
      <c r="D20" s="235"/>
      <c r="E20" s="319" t="s">
        <v>10</v>
      </c>
      <c r="F20" s="320">
        <v>81.5</v>
      </c>
      <c r="G20" s="320">
        <v>91.5</v>
      </c>
      <c r="H20" s="320">
        <v>85.1</v>
      </c>
      <c r="I20" s="320">
        <v>77.599999999999994</v>
      </c>
      <c r="J20" s="327">
        <f t="shared" si="0"/>
        <v>335.70000000000005</v>
      </c>
      <c r="L20" s="319"/>
      <c r="M20" s="319"/>
      <c r="N20" s="320"/>
      <c r="O20" s="320"/>
      <c r="P20" s="320"/>
      <c r="Q20" s="320"/>
      <c r="R20" s="321"/>
      <c r="S20" s="218"/>
      <c r="T20" s="219"/>
    </row>
    <row r="21" spans="2:21" s="69" customFormat="1" ht="15">
      <c r="B21" s="296"/>
      <c r="C21" s="60" t="s">
        <v>2</v>
      </c>
      <c r="D21" s="61"/>
      <c r="E21" s="62"/>
      <c r="F21" s="61"/>
      <c r="G21" s="61"/>
      <c r="H21" s="61"/>
      <c r="I21" s="61"/>
      <c r="J21" s="297"/>
      <c r="N21" s="182"/>
      <c r="O21" s="182"/>
      <c r="P21" s="182"/>
      <c r="Q21" s="182"/>
    </row>
    <row r="22" spans="2:21" s="69" customFormat="1" ht="15.75">
      <c r="B22" s="341" t="s">
        <v>4</v>
      </c>
      <c r="C22" s="342" t="s">
        <v>6</v>
      </c>
      <c r="D22" s="343"/>
      <c r="E22" s="342"/>
      <c r="F22" s="343"/>
      <c r="G22" s="343"/>
      <c r="H22" s="343"/>
      <c r="I22" s="343"/>
      <c r="J22" s="345">
        <f>SUM(J23:J25)</f>
        <v>1176.4000000000001</v>
      </c>
      <c r="N22" s="182"/>
      <c r="O22" s="182"/>
      <c r="P22" s="182"/>
      <c r="Q22" s="182"/>
    </row>
    <row r="23" spans="2:21" ht="15">
      <c r="B23" s="305"/>
      <c r="C23" s="334" t="s">
        <v>84</v>
      </c>
      <c r="D23" s="334"/>
      <c r="E23" s="334" t="s">
        <v>6</v>
      </c>
      <c r="F23" s="335">
        <v>99.5</v>
      </c>
      <c r="G23" s="335">
        <v>99.9</v>
      </c>
      <c r="H23" s="335">
        <v>100</v>
      </c>
      <c r="I23" s="335">
        <v>102.1</v>
      </c>
      <c r="J23" s="306">
        <f>SUM(F23:I23)</f>
        <v>401.5</v>
      </c>
      <c r="L23" s="334"/>
      <c r="M23" s="334"/>
      <c r="N23" s="335"/>
      <c r="O23" s="335"/>
      <c r="P23" s="335"/>
      <c r="Q23" s="335"/>
      <c r="R23" s="336"/>
      <c r="S23" s="152"/>
    </row>
    <row r="24" spans="2:21" ht="15">
      <c r="B24" s="305"/>
      <c r="C24" s="334" t="s">
        <v>85</v>
      </c>
      <c r="D24" s="334"/>
      <c r="E24" s="334" t="s">
        <v>46</v>
      </c>
      <c r="F24" s="335">
        <v>98.9</v>
      </c>
      <c r="G24" s="335">
        <v>98.1</v>
      </c>
      <c r="H24" s="335">
        <v>98.7</v>
      </c>
      <c r="I24" s="335">
        <v>101.4</v>
      </c>
      <c r="J24" s="306">
        <f>SUM(F24:I24)</f>
        <v>397.1</v>
      </c>
      <c r="L24" s="334"/>
      <c r="M24" s="334"/>
      <c r="N24" s="335"/>
      <c r="O24" s="335"/>
      <c r="P24" s="335"/>
      <c r="Q24" s="335"/>
      <c r="R24" s="336"/>
      <c r="S24" s="152"/>
    </row>
    <row r="25" spans="2:21" ht="15">
      <c r="B25" s="305"/>
      <c r="C25" s="334" t="s">
        <v>94</v>
      </c>
      <c r="D25" s="334"/>
      <c r="E25" s="334" t="s">
        <v>6</v>
      </c>
      <c r="F25" s="335">
        <v>94.9</v>
      </c>
      <c r="G25" s="335">
        <v>94.2</v>
      </c>
      <c r="H25" s="335">
        <v>93.7</v>
      </c>
      <c r="I25" s="335">
        <v>95</v>
      </c>
      <c r="J25" s="306">
        <f>SUM(F25:I25)</f>
        <v>377.8</v>
      </c>
      <c r="L25" s="334"/>
      <c r="M25" s="334"/>
      <c r="N25" s="335"/>
      <c r="O25" s="335"/>
      <c r="P25" s="335"/>
      <c r="Q25" s="335"/>
      <c r="R25" s="336"/>
      <c r="S25" s="152"/>
    </row>
    <row r="26" spans="2:21" ht="12.75" customHeight="1">
      <c r="B26" s="305"/>
      <c r="C26" s="39"/>
      <c r="D26" s="54"/>
      <c r="E26" s="39"/>
      <c r="F26" s="121"/>
      <c r="G26" s="121"/>
      <c r="H26" s="121"/>
      <c r="I26" s="121"/>
      <c r="J26" s="307"/>
      <c r="L26" s="334"/>
      <c r="M26" s="334"/>
      <c r="N26" s="335"/>
      <c r="O26" s="335"/>
      <c r="P26" s="335"/>
      <c r="Q26" s="335"/>
      <c r="R26" s="336"/>
      <c r="S26" s="152"/>
    </row>
    <row r="27" spans="2:21" ht="16.149999999999999" customHeight="1">
      <c r="B27" s="341" t="s">
        <v>5</v>
      </c>
      <c r="C27" s="342" t="s">
        <v>10</v>
      </c>
      <c r="D27" s="343"/>
      <c r="E27" s="342"/>
      <c r="F27" s="344"/>
      <c r="G27" s="344"/>
      <c r="H27" s="344"/>
      <c r="I27" s="344"/>
      <c r="J27" s="345">
        <f>SUM(J28:J30)</f>
        <v>1137.4000000000001</v>
      </c>
      <c r="L27" s="334"/>
      <c r="M27" s="334"/>
      <c r="N27" s="335"/>
      <c r="O27" s="335"/>
      <c r="P27" s="335"/>
      <c r="Q27" s="335"/>
      <c r="R27" s="336"/>
      <c r="S27" s="152"/>
    </row>
    <row r="28" spans="2:21" ht="12.75" customHeight="1">
      <c r="B28" s="310"/>
      <c r="C28" s="334" t="s">
        <v>90</v>
      </c>
      <c r="D28" s="98"/>
      <c r="E28" s="334" t="s">
        <v>10</v>
      </c>
      <c r="F28" s="335">
        <v>93.1</v>
      </c>
      <c r="G28" s="335">
        <v>97.1</v>
      </c>
      <c r="H28" s="335">
        <v>96.7</v>
      </c>
      <c r="I28" s="335">
        <v>95.7</v>
      </c>
      <c r="J28" s="306">
        <f>SUM(F28:I28)</f>
        <v>382.59999999999997</v>
      </c>
      <c r="L28" s="334"/>
      <c r="M28" s="334"/>
      <c r="N28" s="335"/>
      <c r="O28" s="335"/>
      <c r="P28" s="335"/>
      <c r="Q28" s="335"/>
      <c r="R28" s="336"/>
      <c r="S28" s="152"/>
      <c r="T28" s="183"/>
    </row>
    <row r="29" spans="2:21">
      <c r="B29" s="310"/>
      <c r="C29" s="334" t="s">
        <v>91</v>
      </c>
      <c r="D29" s="98"/>
      <c r="E29" s="334" t="s">
        <v>10</v>
      </c>
      <c r="F29" s="335">
        <v>94.3</v>
      </c>
      <c r="G29" s="335">
        <v>95.5</v>
      </c>
      <c r="H29" s="335">
        <v>99.3</v>
      </c>
      <c r="I29" s="335">
        <v>93</v>
      </c>
      <c r="J29" s="311">
        <f>SUM(F29:I29)</f>
        <v>382.1</v>
      </c>
      <c r="L29" s="334"/>
      <c r="M29" s="334"/>
      <c r="N29" s="335"/>
      <c r="O29" s="335"/>
      <c r="P29" s="335"/>
      <c r="Q29" s="335"/>
      <c r="R29" s="336"/>
      <c r="S29" s="6"/>
    </row>
    <row r="30" spans="2:21">
      <c r="B30" s="310"/>
      <c r="C30" s="334" t="s">
        <v>95</v>
      </c>
      <c r="D30" s="318"/>
      <c r="E30" s="334" t="s">
        <v>10</v>
      </c>
      <c r="F30" s="335">
        <v>92.5</v>
      </c>
      <c r="G30" s="335">
        <v>96.7</v>
      </c>
      <c r="H30" s="335">
        <v>94.2</v>
      </c>
      <c r="I30" s="335">
        <v>89.3</v>
      </c>
      <c r="J30" s="306">
        <f>SUM(F30:I30)</f>
        <v>372.7</v>
      </c>
      <c r="L30" s="334"/>
      <c r="M30" s="334"/>
      <c r="N30" s="335"/>
      <c r="O30" s="335"/>
      <c r="P30" s="335"/>
      <c r="Q30" s="335"/>
      <c r="R30" s="336"/>
      <c r="S30" s="152"/>
    </row>
    <row r="31" spans="2:21" ht="15">
      <c r="B31" s="305"/>
      <c r="C31" s="39"/>
      <c r="D31" s="54"/>
      <c r="E31" s="39"/>
      <c r="F31" s="121"/>
      <c r="G31" s="121"/>
      <c r="H31" s="121"/>
      <c r="I31" s="295"/>
      <c r="J31" s="307"/>
      <c r="L31" s="334"/>
      <c r="M31" s="98"/>
      <c r="N31" s="334"/>
      <c r="O31" s="335"/>
      <c r="P31" s="335"/>
      <c r="Q31" s="335"/>
      <c r="R31" s="335"/>
      <c r="S31" s="337"/>
    </row>
    <row r="32" spans="2:21" s="69" customFormat="1" ht="15.75">
      <c r="B32" s="341" t="s">
        <v>3</v>
      </c>
      <c r="C32" s="342" t="s">
        <v>8</v>
      </c>
      <c r="D32" s="343"/>
      <c r="E32" s="342"/>
      <c r="F32" s="344"/>
      <c r="G32" s="344"/>
      <c r="H32" s="344"/>
      <c r="I32" s="344"/>
      <c r="J32" s="345">
        <f>SUM(J33:J35)</f>
        <v>1123.2</v>
      </c>
      <c r="L32" s="334"/>
      <c r="M32" s="98"/>
      <c r="N32" s="334"/>
      <c r="O32" s="335"/>
      <c r="P32" s="335"/>
      <c r="Q32" s="335"/>
      <c r="R32" s="335"/>
      <c r="S32" s="337"/>
      <c r="T32" s="183"/>
    </row>
    <row r="33" spans="2:21">
      <c r="B33" s="310"/>
      <c r="C33" s="334" t="s">
        <v>87</v>
      </c>
      <c r="D33" s="98"/>
      <c r="E33" s="334" t="s">
        <v>8</v>
      </c>
      <c r="F33" s="335">
        <v>100.5</v>
      </c>
      <c r="G33" s="335">
        <v>95.6</v>
      </c>
      <c r="H33" s="335">
        <v>95.7</v>
      </c>
      <c r="I33" s="335">
        <v>99.7</v>
      </c>
      <c r="J33" s="306">
        <f>SUM(F33:I33)</f>
        <v>391.5</v>
      </c>
      <c r="L33" s="334"/>
      <c r="M33" s="98"/>
      <c r="N33" s="334"/>
      <c r="O33" s="335"/>
      <c r="P33" s="335"/>
      <c r="Q33" s="335"/>
      <c r="R33" s="335"/>
      <c r="S33" s="337"/>
    </row>
    <row r="34" spans="2:21" ht="13.5" customHeight="1">
      <c r="B34" s="310"/>
      <c r="C34" s="334" t="s">
        <v>92</v>
      </c>
      <c r="D34" s="98"/>
      <c r="E34" s="334" t="s">
        <v>8</v>
      </c>
      <c r="F34" s="335">
        <v>97.7</v>
      </c>
      <c r="G34" s="335">
        <v>92.7</v>
      </c>
      <c r="H34" s="335">
        <v>98.7</v>
      </c>
      <c r="I34" s="335">
        <v>91.1</v>
      </c>
      <c r="J34" s="306">
        <f>SUM(F34:I34)</f>
        <v>380.20000000000005</v>
      </c>
      <c r="L34" s="334"/>
      <c r="M34" s="98"/>
      <c r="N34" s="334"/>
      <c r="O34" s="335"/>
      <c r="P34" s="335"/>
      <c r="Q34" s="335"/>
      <c r="R34" s="335"/>
      <c r="S34" s="337"/>
    </row>
    <row r="35" spans="2:21" ht="13.5" customHeight="1">
      <c r="B35" s="305"/>
      <c r="C35" s="334" t="s">
        <v>97</v>
      </c>
      <c r="D35" s="98"/>
      <c r="E35" s="334" t="s">
        <v>8</v>
      </c>
      <c r="F35" s="335">
        <v>86.4</v>
      </c>
      <c r="G35" s="335">
        <v>91.7</v>
      </c>
      <c r="H35" s="335">
        <v>85.8</v>
      </c>
      <c r="I35" s="335">
        <v>87.6</v>
      </c>
      <c r="J35" s="306">
        <f>SUM(F35:I35)</f>
        <v>351.5</v>
      </c>
      <c r="L35" s="334"/>
      <c r="M35" s="98"/>
      <c r="N35" s="334"/>
      <c r="O35" s="335"/>
      <c r="P35" s="335"/>
      <c r="Q35" s="335"/>
      <c r="R35" s="335"/>
      <c r="S35" s="337"/>
      <c r="T35" s="183"/>
      <c r="U35" s="166"/>
    </row>
    <row r="36" spans="2:21" ht="13.5" customHeight="1" thickBot="1">
      <c r="B36" s="338"/>
      <c r="C36" s="238"/>
      <c r="D36" s="239"/>
      <c r="E36" s="238"/>
      <c r="F36" s="240"/>
      <c r="G36" s="240"/>
      <c r="H36" s="240"/>
      <c r="I36" s="339"/>
      <c r="J36" s="340"/>
      <c r="L36" s="334"/>
      <c r="M36" s="98"/>
      <c r="N36" s="334"/>
      <c r="O36" s="335"/>
      <c r="P36" s="335"/>
      <c r="Q36" s="335"/>
      <c r="R36" s="335"/>
      <c r="S36" s="337"/>
    </row>
    <row r="37" spans="2:21" ht="13.5" customHeight="1">
      <c r="B37" s="39"/>
      <c r="C37" s="39"/>
      <c r="D37" s="54"/>
      <c r="E37" s="39"/>
      <c r="F37" s="54"/>
      <c r="G37" s="54"/>
      <c r="H37" s="54"/>
      <c r="I37" s="54"/>
      <c r="J37" s="121"/>
      <c r="L37" s="334"/>
      <c r="M37" s="98"/>
      <c r="N37" s="334"/>
      <c r="O37" s="335"/>
      <c r="P37" s="335"/>
      <c r="Q37" s="335"/>
      <c r="R37" s="335"/>
      <c r="S37" s="337"/>
    </row>
    <row r="38" spans="2:21">
      <c r="B38" s="145"/>
      <c r="C38" s="145"/>
      <c r="D38" s="147"/>
      <c r="E38" s="145"/>
      <c r="F38" s="166"/>
      <c r="G38" s="166"/>
      <c r="H38" s="166"/>
      <c r="I38" s="166"/>
      <c r="J38" s="167"/>
      <c r="L38" s="334"/>
      <c r="M38" s="98"/>
      <c r="N38" s="334"/>
      <c r="O38" s="335"/>
      <c r="P38" s="335"/>
      <c r="Q38" s="335"/>
      <c r="R38" s="335"/>
      <c r="S38" s="337"/>
      <c r="T38" s="183"/>
    </row>
    <row r="39" spans="2:21" ht="15">
      <c r="B39" s="164"/>
      <c r="C39" s="145"/>
      <c r="D39" s="146"/>
      <c r="E39" s="145"/>
      <c r="F39" s="166"/>
      <c r="G39" s="166"/>
      <c r="H39" s="166"/>
      <c r="I39" s="166"/>
      <c r="J39" s="167"/>
      <c r="L39" s="334"/>
      <c r="M39" s="98"/>
      <c r="N39" s="334"/>
      <c r="O39" s="335"/>
      <c r="P39" s="335"/>
      <c r="Q39" s="335"/>
      <c r="R39" s="335"/>
      <c r="S39" s="337"/>
    </row>
    <row r="40" spans="2:21">
      <c r="B40" s="211"/>
      <c r="C40" s="212"/>
      <c r="D40" s="162"/>
      <c r="E40" s="162"/>
      <c r="F40" s="162"/>
      <c r="G40" s="162"/>
      <c r="H40" s="162"/>
      <c r="I40" s="162"/>
      <c r="J40" s="162"/>
      <c r="L40" s="334"/>
      <c r="M40" s="98"/>
      <c r="N40" s="334"/>
      <c r="O40" s="335"/>
      <c r="P40" s="335"/>
      <c r="Q40" s="335"/>
      <c r="R40" s="335"/>
      <c r="S40" s="337"/>
    </row>
    <row r="41" spans="2:21">
      <c r="L41" s="334"/>
      <c r="M41" s="98"/>
      <c r="N41" s="334"/>
      <c r="O41" s="335"/>
      <c r="P41" s="335"/>
      <c r="Q41" s="335"/>
      <c r="R41" s="335"/>
      <c r="S41" s="337"/>
    </row>
    <row r="42" spans="2:21">
      <c r="L42" s="334"/>
      <c r="M42" s="318"/>
      <c r="N42" s="334"/>
      <c r="O42" s="335"/>
      <c r="P42" s="335"/>
      <c r="Q42" s="335"/>
      <c r="R42" s="335"/>
      <c r="S42" s="337"/>
      <c r="T42" s="183"/>
    </row>
    <row r="43" spans="2:21">
      <c r="L43" s="6"/>
      <c r="M43" s="6"/>
      <c r="N43" s="40"/>
      <c r="O43" s="40"/>
      <c r="P43" s="40"/>
      <c r="Q43" s="40"/>
      <c r="R43" s="6"/>
      <c r="S43" s="6"/>
    </row>
  </sheetData>
  <sheetProtection selectLockedCells="1" selectUnlockedCells="1"/>
  <sortState ref="L31:S42">
    <sortCondition ref="N31:N42"/>
    <sortCondition descending="1" ref="S31:S42"/>
  </sortState>
  <phoneticPr fontId="43" type="noConversion"/>
  <pageMargins left="0.34" right="0.26" top="0.75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T33"/>
  <sheetViews>
    <sheetView showGridLines="0" workbookViewId="0">
      <selection activeCell="L15" sqref="L15"/>
    </sheetView>
  </sheetViews>
  <sheetFormatPr defaultRowHeight="12.75"/>
  <cols>
    <col min="1" max="1" width="3.28515625" style="162" customWidth="1"/>
    <col min="2" max="2" width="4.85546875" style="210" customWidth="1"/>
    <col min="3" max="3" width="21.140625" style="162" customWidth="1"/>
    <col min="4" max="4" width="5.140625" style="162" customWidth="1"/>
    <col min="5" max="5" width="23.140625" style="162" customWidth="1"/>
    <col min="6" max="9" width="6.140625" style="162" customWidth="1"/>
    <col min="10" max="10" width="9.140625" style="204"/>
    <col min="11" max="11" width="7.42578125" style="117" customWidth="1"/>
    <col min="12" max="12" width="16.7109375" customWidth="1"/>
    <col min="13" max="13" width="12.28515625" customWidth="1"/>
    <col min="14" max="14" width="9.140625" style="52"/>
    <col min="15" max="17" width="5.5703125" style="52" customWidth="1"/>
    <col min="18" max="18" width="7.7109375" customWidth="1"/>
  </cols>
  <sheetData>
    <row r="2" spans="2:18" ht="24" customHeight="1" thickBot="1">
      <c r="B2" s="135" t="s">
        <v>106</v>
      </c>
      <c r="C2" s="136"/>
      <c r="D2" s="137"/>
      <c r="E2" s="136"/>
      <c r="F2" s="137"/>
      <c r="G2" s="137"/>
      <c r="H2" s="137"/>
      <c r="I2" s="137"/>
      <c r="J2" s="153"/>
    </row>
    <row r="3" spans="2:18" ht="15">
      <c r="B3" s="228"/>
      <c r="C3" s="229" t="s">
        <v>13</v>
      </c>
      <c r="D3" s="230"/>
      <c r="E3" s="231" t="s">
        <v>27</v>
      </c>
      <c r="F3" s="230" t="s">
        <v>28</v>
      </c>
      <c r="G3" s="230" t="s">
        <v>29</v>
      </c>
      <c r="H3" s="230" t="s">
        <v>30</v>
      </c>
      <c r="I3" s="230" t="s">
        <v>31</v>
      </c>
      <c r="J3" s="357" t="s">
        <v>32</v>
      </c>
      <c r="K3" s="4"/>
    </row>
    <row r="4" spans="2:18" ht="15.6" customHeight="1">
      <c r="B4" s="355" t="s">
        <v>4</v>
      </c>
      <c r="C4" s="332" t="s">
        <v>74</v>
      </c>
      <c r="D4" s="109">
        <v>2000</v>
      </c>
      <c r="E4" s="332" t="s">
        <v>46</v>
      </c>
      <c r="F4" s="352">
        <v>100.7</v>
      </c>
      <c r="G4" s="352">
        <v>98.9</v>
      </c>
      <c r="H4" s="352">
        <v>100.5</v>
      </c>
      <c r="I4" s="352">
        <v>102.1</v>
      </c>
      <c r="J4" s="358">
        <f t="shared" ref="J4:J16" si="0">SUM(F4:I4)</f>
        <v>402.20000000000005</v>
      </c>
      <c r="K4" s="119"/>
      <c r="L4" s="351"/>
      <c r="M4" s="351"/>
      <c r="N4" s="352"/>
      <c r="O4" s="352"/>
      <c r="P4" s="352"/>
      <c r="Q4" s="352"/>
      <c r="R4" s="353"/>
    </row>
    <row r="5" spans="2:18" ht="15.6" customHeight="1">
      <c r="B5" s="355" t="s">
        <v>5</v>
      </c>
      <c r="C5" s="349" t="s">
        <v>58</v>
      </c>
      <c r="D5" s="147">
        <v>1972</v>
      </c>
      <c r="E5" s="202" t="s">
        <v>6</v>
      </c>
      <c r="F5" s="352">
        <v>101.2</v>
      </c>
      <c r="G5" s="352">
        <v>99.7</v>
      </c>
      <c r="H5" s="352">
        <v>98.1</v>
      </c>
      <c r="I5" s="352">
        <v>101.9</v>
      </c>
      <c r="J5" s="358">
        <f t="shared" si="0"/>
        <v>400.9</v>
      </c>
      <c r="K5" s="4"/>
      <c r="L5" s="351"/>
      <c r="M5" s="351"/>
      <c r="N5" s="352"/>
      <c r="O5" s="352"/>
      <c r="P5" s="352"/>
      <c r="Q5" s="352"/>
      <c r="R5" s="353"/>
    </row>
    <row r="6" spans="2:18" ht="15.6" customHeight="1">
      <c r="B6" s="355" t="s">
        <v>3</v>
      </c>
      <c r="C6" s="332" t="s">
        <v>41</v>
      </c>
      <c r="D6" s="98">
        <v>1994</v>
      </c>
      <c r="E6" s="332" t="s">
        <v>46</v>
      </c>
      <c r="F6" s="352">
        <v>98.7</v>
      </c>
      <c r="G6" s="352">
        <v>99</v>
      </c>
      <c r="H6" s="352">
        <v>100.7</v>
      </c>
      <c r="I6" s="352">
        <v>97.7</v>
      </c>
      <c r="J6" s="358">
        <f t="shared" si="0"/>
        <v>396.09999999999997</v>
      </c>
      <c r="K6" s="119"/>
      <c r="L6" s="351"/>
      <c r="M6" s="351"/>
      <c r="N6" s="352"/>
      <c r="O6" s="352"/>
      <c r="P6" s="352"/>
      <c r="Q6" s="352"/>
      <c r="R6" s="353"/>
    </row>
    <row r="7" spans="2:18" ht="15.6" customHeight="1">
      <c r="B7" s="35" t="s">
        <v>7</v>
      </c>
      <c r="C7" s="319" t="s">
        <v>39</v>
      </c>
      <c r="D7" s="98">
        <v>1967</v>
      </c>
      <c r="E7" s="319" t="s">
        <v>10</v>
      </c>
      <c r="F7" s="352">
        <v>97.1</v>
      </c>
      <c r="G7" s="352">
        <v>95.7</v>
      </c>
      <c r="H7" s="352">
        <v>99.3</v>
      </c>
      <c r="I7" s="352">
        <v>99.4</v>
      </c>
      <c r="J7" s="358">
        <f t="shared" si="0"/>
        <v>391.5</v>
      </c>
      <c r="K7" s="118"/>
      <c r="L7" s="351"/>
      <c r="M7" s="351"/>
      <c r="N7" s="352"/>
      <c r="O7" s="352"/>
      <c r="P7" s="352"/>
      <c r="Q7" s="352"/>
      <c r="R7" s="353"/>
    </row>
    <row r="8" spans="2:18" ht="15.6" customHeight="1">
      <c r="B8" s="35" t="s">
        <v>9</v>
      </c>
      <c r="C8" s="319" t="s">
        <v>48</v>
      </c>
      <c r="D8" s="98">
        <v>1997</v>
      </c>
      <c r="E8" s="319" t="s">
        <v>8</v>
      </c>
      <c r="F8" s="352">
        <v>101.5</v>
      </c>
      <c r="G8" s="352">
        <v>98.8</v>
      </c>
      <c r="H8" s="352">
        <v>95.4</v>
      </c>
      <c r="I8" s="352">
        <v>93.5</v>
      </c>
      <c r="J8" s="358">
        <f t="shared" si="0"/>
        <v>389.20000000000005</v>
      </c>
      <c r="K8" s="118"/>
      <c r="L8" s="351"/>
      <c r="M8" s="351"/>
      <c r="N8" s="352"/>
      <c r="O8" s="352"/>
      <c r="P8" s="352"/>
      <c r="Q8" s="352"/>
      <c r="R8" s="353"/>
    </row>
    <row r="9" spans="2:18" ht="15.6" customHeight="1">
      <c r="B9" s="35" t="s">
        <v>11</v>
      </c>
      <c r="C9" s="319" t="s">
        <v>42</v>
      </c>
      <c r="D9" s="98">
        <v>1982</v>
      </c>
      <c r="E9" s="319" t="s">
        <v>10</v>
      </c>
      <c r="F9" s="352">
        <v>92.1</v>
      </c>
      <c r="G9" s="352">
        <v>97.1</v>
      </c>
      <c r="H9" s="352">
        <v>94.4</v>
      </c>
      <c r="I9" s="352">
        <v>98.5</v>
      </c>
      <c r="J9" s="358">
        <f t="shared" si="0"/>
        <v>382.1</v>
      </c>
      <c r="K9" s="118"/>
      <c r="L9" s="351"/>
      <c r="M9" s="351"/>
      <c r="N9" s="352"/>
      <c r="O9" s="352"/>
      <c r="P9" s="352"/>
      <c r="Q9" s="352"/>
      <c r="R9" s="353"/>
    </row>
    <row r="10" spans="2:18" ht="15.6" customHeight="1">
      <c r="B10" s="35" t="s">
        <v>12</v>
      </c>
      <c r="C10" s="319" t="s">
        <v>59</v>
      </c>
      <c r="D10" s="98">
        <v>1960</v>
      </c>
      <c r="E10" s="319" t="s">
        <v>6</v>
      </c>
      <c r="F10" s="352">
        <v>92.5</v>
      </c>
      <c r="G10" s="352">
        <v>94.8</v>
      </c>
      <c r="H10" s="352">
        <v>98.6</v>
      </c>
      <c r="I10" s="352">
        <v>94.8</v>
      </c>
      <c r="J10" s="358">
        <f t="shared" si="0"/>
        <v>380.7</v>
      </c>
      <c r="K10" s="118"/>
      <c r="L10" s="351"/>
      <c r="M10" s="351"/>
      <c r="N10" s="352"/>
      <c r="O10" s="352"/>
      <c r="P10" s="352"/>
      <c r="Q10" s="352"/>
      <c r="R10" s="353"/>
    </row>
    <row r="11" spans="2:18" ht="15.6" customHeight="1">
      <c r="B11" s="35" t="s">
        <v>17</v>
      </c>
      <c r="C11" s="319" t="s">
        <v>104</v>
      </c>
      <c r="D11" s="318">
        <v>1993</v>
      </c>
      <c r="E11" s="319" t="s">
        <v>10</v>
      </c>
      <c r="F11" s="352">
        <v>96.7</v>
      </c>
      <c r="G11" s="352">
        <v>95.9</v>
      </c>
      <c r="H11" s="352">
        <v>91.5</v>
      </c>
      <c r="I11" s="352">
        <v>95.6</v>
      </c>
      <c r="J11" s="358">
        <f t="shared" si="0"/>
        <v>379.70000000000005</v>
      </c>
      <c r="K11" s="118"/>
      <c r="L11" s="351"/>
      <c r="M11" s="351"/>
      <c r="N11" s="352"/>
      <c r="O11" s="352"/>
      <c r="P11" s="352"/>
      <c r="Q11" s="352"/>
      <c r="R11" s="353"/>
    </row>
    <row r="12" spans="2:18" ht="15.6" customHeight="1">
      <c r="B12" s="35" t="s">
        <v>18</v>
      </c>
      <c r="C12" s="204" t="s">
        <v>44</v>
      </c>
      <c r="D12" s="147">
        <v>2002</v>
      </c>
      <c r="E12" s="204" t="s">
        <v>8</v>
      </c>
      <c r="F12" s="352">
        <v>95.2</v>
      </c>
      <c r="G12" s="352">
        <v>93.9</v>
      </c>
      <c r="H12" s="352">
        <v>95.1</v>
      </c>
      <c r="I12" s="352">
        <v>93.7</v>
      </c>
      <c r="J12" s="358">
        <f t="shared" si="0"/>
        <v>377.90000000000003</v>
      </c>
      <c r="K12" s="118"/>
      <c r="L12" s="351"/>
      <c r="M12" s="351"/>
      <c r="N12" s="352"/>
      <c r="O12" s="352"/>
      <c r="P12" s="352"/>
      <c r="Q12" s="352"/>
      <c r="R12" s="353"/>
    </row>
    <row r="13" spans="2:18" ht="15.6" customHeight="1">
      <c r="B13" s="35" t="s">
        <v>19</v>
      </c>
      <c r="C13" s="319" t="s">
        <v>60</v>
      </c>
      <c r="D13" s="109">
        <v>2003</v>
      </c>
      <c r="E13" s="319" t="s">
        <v>6</v>
      </c>
      <c r="F13" s="352">
        <v>92.1</v>
      </c>
      <c r="G13" s="352">
        <v>92.2</v>
      </c>
      <c r="H13" s="352">
        <v>92.3</v>
      </c>
      <c r="I13" s="352">
        <v>96.9</v>
      </c>
      <c r="J13" s="358">
        <f t="shared" si="0"/>
        <v>373.5</v>
      </c>
      <c r="K13" s="119"/>
      <c r="L13" s="351"/>
      <c r="M13" s="351"/>
      <c r="N13" s="352"/>
      <c r="O13" s="352"/>
      <c r="P13" s="352"/>
      <c r="Q13" s="352"/>
      <c r="R13" s="353"/>
    </row>
    <row r="14" spans="2:18" ht="15.6" customHeight="1">
      <c r="B14" s="35" t="s">
        <v>20</v>
      </c>
      <c r="C14" s="319" t="s">
        <v>43</v>
      </c>
      <c r="D14" s="109">
        <v>2000</v>
      </c>
      <c r="E14" s="319" t="s">
        <v>6</v>
      </c>
      <c r="F14" s="352">
        <v>92.7</v>
      </c>
      <c r="G14" s="352">
        <v>93.8</v>
      </c>
      <c r="H14" s="352">
        <v>93.3</v>
      </c>
      <c r="I14" s="352">
        <v>93</v>
      </c>
      <c r="J14" s="358">
        <f t="shared" si="0"/>
        <v>372.8</v>
      </c>
      <c r="K14" s="4"/>
      <c r="L14" s="351"/>
      <c r="M14" s="351"/>
      <c r="N14" s="352"/>
      <c r="O14" s="352"/>
      <c r="P14" s="352"/>
      <c r="Q14" s="352"/>
      <c r="R14" s="353"/>
    </row>
    <row r="15" spans="2:18" ht="15.6" customHeight="1">
      <c r="B15" s="35" t="s">
        <v>21</v>
      </c>
      <c r="C15" s="319" t="s">
        <v>61</v>
      </c>
      <c r="D15" s="109">
        <v>2003</v>
      </c>
      <c r="E15" s="319" t="s">
        <v>6</v>
      </c>
      <c r="F15" s="352">
        <v>88.5</v>
      </c>
      <c r="G15" s="352">
        <v>88.1</v>
      </c>
      <c r="H15" s="352">
        <v>86.1</v>
      </c>
      <c r="I15" s="352">
        <v>95.2</v>
      </c>
      <c r="J15" s="358">
        <f t="shared" si="0"/>
        <v>357.9</v>
      </c>
      <c r="K15" s="119"/>
      <c r="L15" s="351"/>
      <c r="M15" s="351"/>
      <c r="N15" s="352"/>
      <c r="O15" s="352"/>
      <c r="P15" s="352"/>
      <c r="Q15" s="352"/>
      <c r="R15" s="353"/>
    </row>
    <row r="16" spans="2:18" ht="15.6" customHeight="1">
      <c r="B16" s="35" t="s">
        <v>22</v>
      </c>
      <c r="C16" s="319" t="s">
        <v>63</v>
      </c>
      <c r="D16" s="109">
        <v>2003</v>
      </c>
      <c r="E16" s="319" t="s">
        <v>8</v>
      </c>
      <c r="F16" s="352">
        <v>83.4</v>
      </c>
      <c r="G16" s="352">
        <v>83.2</v>
      </c>
      <c r="H16" s="352">
        <v>71.900000000000006</v>
      </c>
      <c r="I16" s="352">
        <v>74.400000000000006</v>
      </c>
      <c r="J16" s="358">
        <f t="shared" si="0"/>
        <v>312.90000000000003</v>
      </c>
      <c r="K16" s="118"/>
      <c r="L16" s="351"/>
      <c r="M16" s="351"/>
      <c r="N16" s="352"/>
      <c r="O16" s="352"/>
      <c r="P16" s="352"/>
      <c r="Q16" s="352"/>
      <c r="R16" s="353"/>
    </row>
    <row r="17" spans="2:20">
      <c r="B17" s="35"/>
      <c r="C17" s="319"/>
      <c r="D17" s="354"/>
      <c r="E17" s="319"/>
      <c r="F17" s="352"/>
      <c r="G17" s="352"/>
      <c r="H17" s="352"/>
      <c r="I17" s="352"/>
      <c r="J17" s="358"/>
      <c r="K17" s="118"/>
      <c r="L17" s="351"/>
      <c r="M17" s="351"/>
      <c r="N17" s="352"/>
      <c r="O17" s="352"/>
      <c r="P17" s="352"/>
      <c r="Q17" s="352"/>
      <c r="R17" s="353"/>
    </row>
    <row r="18" spans="2:20" ht="13.5" customHeight="1">
      <c r="B18" s="296"/>
      <c r="C18" s="60" t="s">
        <v>2</v>
      </c>
      <c r="D18" s="61"/>
      <c r="E18" s="62"/>
      <c r="F18" s="61"/>
      <c r="G18" s="61"/>
      <c r="H18" s="61"/>
      <c r="I18" s="61"/>
      <c r="J18" s="297"/>
      <c r="L18" s="57"/>
      <c r="M18" s="53"/>
      <c r="N18" s="57"/>
      <c r="O18" s="105"/>
      <c r="P18" s="105"/>
      <c r="Q18" s="105"/>
      <c r="R18" s="105"/>
      <c r="S18" s="152"/>
      <c r="T18" s="6"/>
    </row>
    <row r="19" spans="2:20" ht="13.5" customHeight="1">
      <c r="B19" s="341" t="s">
        <v>4</v>
      </c>
      <c r="C19" s="342" t="s">
        <v>6</v>
      </c>
      <c r="D19" s="343"/>
      <c r="E19" s="342"/>
      <c r="F19" s="343"/>
      <c r="G19" s="343"/>
      <c r="H19" s="343"/>
      <c r="I19" s="343"/>
      <c r="J19" s="345">
        <f>SUM(J20:J22)</f>
        <v>1199.2</v>
      </c>
      <c r="L19" s="286"/>
      <c r="M19" s="147"/>
      <c r="N19" s="145"/>
      <c r="O19" s="356"/>
      <c r="P19" s="356"/>
      <c r="Q19" s="356"/>
      <c r="R19" s="356"/>
      <c r="S19" s="107"/>
      <c r="T19" s="6"/>
    </row>
    <row r="20" spans="2:20" ht="13.5" customHeight="1">
      <c r="B20" s="305"/>
      <c r="C20" s="334" t="s">
        <v>74</v>
      </c>
      <c r="D20" s="109" t="s">
        <v>36</v>
      </c>
      <c r="E20" s="334" t="s">
        <v>46</v>
      </c>
      <c r="F20" s="356">
        <v>100.7</v>
      </c>
      <c r="G20" s="356">
        <v>98.9</v>
      </c>
      <c r="H20" s="356">
        <v>100.5</v>
      </c>
      <c r="I20" s="356">
        <v>102.1</v>
      </c>
      <c r="J20" s="306">
        <f>SUM(F20:I20)</f>
        <v>402.20000000000005</v>
      </c>
      <c r="L20" s="334"/>
      <c r="M20" s="109"/>
      <c r="N20" s="334"/>
      <c r="O20" s="356"/>
      <c r="P20" s="356"/>
      <c r="Q20" s="356"/>
      <c r="R20" s="356"/>
      <c r="S20" s="107"/>
      <c r="T20" s="6"/>
    </row>
    <row r="21" spans="2:20" ht="13.5" customHeight="1">
      <c r="B21" s="305"/>
      <c r="C21" s="286" t="s">
        <v>58</v>
      </c>
      <c r="D21" s="147">
        <v>72</v>
      </c>
      <c r="E21" s="145" t="s">
        <v>6</v>
      </c>
      <c r="F21" s="356">
        <v>101.2</v>
      </c>
      <c r="G21" s="356">
        <v>99.7</v>
      </c>
      <c r="H21" s="356">
        <v>98.1</v>
      </c>
      <c r="I21" s="356">
        <v>101.9</v>
      </c>
      <c r="J21" s="306">
        <f>SUM(F21:I21)</f>
        <v>400.9</v>
      </c>
      <c r="L21" s="286"/>
      <c r="M21" s="147"/>
      <c r="N21" s="145"/>
      <c r="O21" s="356"/>
      <c r="P21" s="356"/>
      <c r="Q21" s="356"/>
      <c r="R21" s="356"/>
      <c r="S21" s="107"/>
      <c r="T21" s="6"/>
    </row>
    <row r="22" spans="2:20" ht="15">
      <c r="B22" s="305"/>
      <c r="C22" s="334" t="s">
        <v>41</v>
      </c>
      <c r="D22" s="98">
        <v>94</v>
      </c>
      <c r="E22" s="334" t="s">
        <v>46</v>
      </c>
      <c r="F22" s="356">
        <v>98.7</v>
      </c>
      <c r="G22" s="356">
        <v>99</v>
      </c>
      <c r="H22" s="356">
        <v>100.7</v>
      </c>
      <c r="I22" s="356">
        <v>97.7</v>
      </c>
      <c r="J22" s="306">
        <f>SUM(F22:I22)</f>
        <v>396.09999999999997</v>
      </c>
      <c r="L22" s="334"/>
      <c r="M22" s="98"/>
      <c r="N22" s="334"/>
      <c r="O22" s="356"/>
      <c r="P22" s="356"/>
      <c r="Q22" s="356"/>
      <c r="R22" s="356"/>
      <c r="S22" s="107"/>
      <c r="T22" s="184"/>
    </row>
    <row r="23" spans="2:20" ht="15">
      <c r="B23" s="305"/>
      <c r="C23" s="39"/>
      <c r="D23" s="54"/>
      <c r="E23" s="39"/>
      <c r="F23" s="121"/>
      <c r="G23" s="121"/>
      <c r="H23" s="121"/>
      <c r="I23" s="121"/>
      <c r="J23" s="307"/>
      <c r="L23" s="334"/>
      <c r="M23" s="98"/>
      <c r="N23" s="334"/>
      <c r="O23" s="356"/>
      <c r="P23" s="356"/>
      <c r="Q23" s="356"/>
      <c r="R23" s="356"/>
      <c r="S23" s="107"/>
      <c r="T23" s="6"/>
    </row>
    <row r="24" spans="2:20" ht="15.75">
      <c r="B24" s="341" t="s">
        <v>5</v>
      </c>
      <c r="C24" s="342" t="s">
        <v>10</v>
      </c>
      <c r="D24" s="343"/>
      <c r="E24" s="342"/>
      <c r="F24" s="344"/>
      <c r="G24" s="344"/>
      <c r="H24" s="344"/>
      <c r="I24" s="344"/>
      <c r="J24" s="345">
        <f>SUM(J25:J27)</f>
        <v>1153.3000000000002</v>
      </c>
      <c r="L24" s="334"/>
      <c r="M24" s="109"/>
      <c r="N24" s="334"/>
      <c r="O24" s="356"/>
      <c r="P24" s="356"/>
      <c r="Q24" s="356"/>
      <c r="R24" s="356"/>
      <c r="S24" s="107"/>
      <c r="T24" s="6"/>
    </row>
    <row r="25" spans="2:20">
      <c r="B25" s="310"/>
      <c r="C25" s="334" t="s">
        <v>39</v>
      </c>
      <c r="D25" s="98">
        <v>67</v>
      </c>
      <c r="E25" s="334" t="s">
        <v>10</v>
      </c>
      <c r="F25" s="356">
        <v>97.1</v>
      </c>
      <c r="G25" s="356">
        <v>95.7</v>
      </c>
      <c r="H25" s="356">
        <v>99.3</v>
      </c>
      <c r="I25" s="356">
        <v>99.4</v>
      </c>
      <c r="J25" s="306">
        <f>SUM(F25:I25)</f>
        <v>391.5</v>
      </c>
      <c r="L25" s="334"/>
      <c r="M25" s="109"/>
      <c r="N25" s="334"/>
      <c r="O25" s="356"/>
      <c r="P25" s="356"/>
      <c r="Q25" s="356"/>
      <c r="R25" s="356"/>
      <c r="S25" s="107"/>
      <c r="T25" s="184"/>
    </row>
    <row r="26" spans="2:20" ht="13.5" customHeight="1">
      <c r="B26" s="310"/>
      <c r="C26" s="334" t="s">
        <v>42</v>
      </c>
      <c r="D26" s="98">
        <v>82</v>
      </c>
      <c r="E26" s="334" t="s">
        <v>10</v>
      </c>
      <c r="F26" s="356">
        <v>92.1</v>
      </c>
      <c r="G26" s="356">
        <v>97.1</v>
      </c>
      <c r="H26" s="356">
        <v>94.4</v>
      </c>
      <c r="I26" s="356">
        <v>98.5</v>
      </c>
      <c r="J26" s="306">
        <f>SUM(F26:I26)</f>
        <v>382.1</v>
      </c>
      <c r="L26" s="334"/>
      <c r="M26" s="109"/>
      <c r="N26" s="334"/>
      <c r="O26" s="356"/>
      <c r="P26" s="356"/>
      <c r="Q26" s="356"/>
      <c r="R26" s="356"/>
      <c r="S26" s="107"/>
      <c r="T26" s="6"/>
    </row>
    <row r="27" spans="2:20">
      <c r="B27" s="310"/>
      <c r="C27" s="334" t="s">
        <v>104</v>
      </c>
      <c r="D27" s="318">
        <v>93</v>
      </c>
      <c r="E27" s="334" t="s">
        <v>10</v>
      </c>
      <c r="F27" s="356">
        <v>96.7</v>
      </c>
      <c r="G27" s="356">
        <v>95.9</v>
      </c>
      <c r="H27" s="356">
        <v>91.5</v>
      </c>
      <c r="I27" s="356">
        <v>95.6</v>
      </c>
      <c r="J27" s="306">
        <f>SUM(F27:I27)</f>
        <v>379.70000000000005</v>
      </c>
      <c r="L27" s="334"/>
      <c r="M27" s="98"/>
      <c r="N27" s="334"/>
      <c r="O27" s="356"/>
      <c r="P27" s="356"/>
      <c r="Q27" s="356"/>
      <c r="R27" s="356"/>
      <c r="S27" s="107"/>
      <c r="T27" s="6"/>
    </row>
    <row r="28" spans="2:20" ht="15">
      <c r="B28" s="305"/>
      <c r="C28" s="39"/>
      <c r="D28" s="54"/>
      <c r="E28" s="39"/>
      <c r="F28" s="121"/>
      <c r="G28" s="121"/>
      <c r="H28" s="121"/>
      <c r="I28" s="295"/>
      <c r="J28" s="307"/>
      <c r="L28" s="145"/>
      <c r="M28" s="147"/>
      <c r="N28" s="145"/>
      <c r="O28" s="356"/>
      <c r="P28" s="356"/>
      <c r="Q28" s="356"/>
      <c r="R28" s="356"/>
      <c r="S28" s="107"/>
    </row>
    <row r="29" spans="2:20" ht="15.75">
      <c r="B29" s="341" t="s">
        <v>3</v>
      </c>
      <c r="C29" s="342" t="s">
        <v>8</v>
      </c>
      <c r="D29" s="343"/>
      <c r="E29" s="342"/>
      <c r="F29" s="344"/>
      <c r="G29" s="344"/>
      <c r="H29" s="344"/>
      <c r="I29" s="344"/>
      <c r="J29" s="345">
        <f>SUM(J30:J32)</f>
        <v>1080.0000000000002</v>
      </c>
      <c r="L29" s="334"/>
      <c r="M29" s="109"/>
      <c r="N29" s="334"/>
      <c r="O29" s="356"/>
      <c r="P29" s="356"/>
      <c r="Q29" s="356"/>
      <c r="R29" s="356"/>
      <c r="S29" s="107"/>
      <c r="T29" s="184"/>
    </row>
    <row r="30" spans="2:20">
      <c r="B30" s="310"/>
      <c r="C30" s="334" t="s">
        <v>48</v>
      </c>
      <c r="D30" s="98">
        <v>97</v>
      </c>
      <c r="E30" s="334" t="s">
        <v>8</v>
      </c>
      <c r="F30" s="356">
        <v>101.5</v>
      </c>
      <c r="G30" s="356">
        <v>98.8</v>
      </c>
      <c r="H30" s="356">
        <v>95.4</v>
      </c>
      <c r="I30" s="356">
        <v>93.5</v>
      </c>
      <c r="J30" s="306">
        <f>SUM(F30:I30)</f>
        <v>389.20000000000005</v>
      </c>
      <c r="L30" s="334"/>
      <c r="M30" s="98"/>
      <c r="N30" s="334"/>
      <c r="O30" s="356"/>
      <c r="P30" s="356"/>
      <c r="Q30" s="356"/>
      <c r="R30" s="356"/>
      <c r="S30" s="107"/>
    </row>
    <row r="31" spans="2:20">
      <c r="B31" s="310"/>
      <c r="C31" s="145" t="s">
        <v>44</v>
      </c>
      <c r="D31" s="147" t="s">
        <v>38</v>
      </c>
      <c r="E31" s="145" t="s">
        <v>8</v>
      </c>
      <c r="F31" s="356">
        <v>95.2</v>
      </c>
      <c r="G31" s="356">
        <v>93.9</v>
      </c>
      <c r="H31" s="356">
        <v>95.1</v>
      </c>
      <c r="I31" s="356">
        <v>93.7</v>
      </c>
      <c r="J31" s="306">
        <f>SUM(F31:I31)</f>
        <v>377.90000000000003</v>
      </c>
      <c r="L31" s="334"/>
      <c r="M31" s="98"/>
      <c r="N31" s="334"/>
      <c r="O31" s="356"/>
      <c r="P31" s="356"/>
      <c r="Q31" s="356"/>
      <c r="R31" s="356"/>
      <c r="S31" s="107"/>
    </row>
    <row r="32" spans="2:20" ht="15">
      <c r="B32" s="305"/>
      <c r="C32" s="334" t="s">
        <v>63</v>
      </c>
      <c r="D32" s="109" t="s">
        <v>37</v>
      </c>
      <c r="E32" s="334" t="s">
        <v>8</v>
      </c>
      <c r="F32" s="356">
        <v>83.4</v>
      </c>
      <c r="G32" s="356">
        <v>83.2</v>
      </c>
      <c r="H32" s="356">
        <v>71.900000000000006</v>
      </c>
      <c r="I32" s="356">
        <v>74.400000000000006</v>
      </c>
      <c r="J32" s="306">
        <f>SUM(F32:I32)</f>
        <v>312.90000000000003</v>
      </c>
      <c r="L32" s="334"/>
      <c r="M32" s="318"/>
      <c r="N32" s="334"/>
      <c r="O32" s="356"/>
      <c r="P32" s="356"/>
      <c r="Q32" s="356"/>
      <c r="R32" s="356"/>
      <c r="S32" s="107"/>
      <c r="T32" s="184"/>
    </row>
    <row r="33" spans="2:10" ht="15.75" thickBot="1">
      <c r="B33" s="338"/>
      <c r="C33" s="238"/>
      <c r="D33" s="239"/>
      <c r="E33" s="238"/>
      <c r="F33" s="240"/>
      <c r="G33" s="240"/>
      <c r="H33" s="240"/>
      <c r="I33" s="339"/>
      <c r="J33" s="340"/>
    </row>
  </sheetData>
  <sheetProtection selectLockedCells="1" selectUnlockedCells="1"/>
  <sortState ref="L19:S25">
    <sortCondition descending="1" ref="S19:S25"/>
  </sortState>
  <phoneticPr fontId="43" type="noConversion"/>
  <pageMargins left="0.32" right="0.4" top="0.37013888888888891" bottom="0.69027777777777777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showGridLines="0" workbookViewId="0">
      <selection activeCell="B2" sqref="B2:J35"/>
    </sheetView>
  </sheetViews>
  <sheetFormatPr defaultRowHeight="12.75"/>
  <cols>
    <col min="1" max="1" width="3" customWidth="1"/>
    <col min="2" max="2" width="3.85546875" style="214" customWidth="1"/>
    <col min="3" max="3" width="21.7109375" style="214" customWidth="1"/>
    <col min="4" max="4" width="6.7109375" style="214" customWidth="1"/>
    <col min="5" max="5" width="17.140625" style="214" customWidth="1"/>
    <col min="6" max="9" width="8" style="214" customWidth="1"/>
    <col min="10" max="10" width="9.140625" style="214"/>
    <col min="12" max="12" width="21.7109375" style="116" customWidth="1"/>
  </cols>
  <sheetData>
    <row r="1" spans="1:12">
      <c r="A1" s="6"/>
    </row>
    <row r="2" spans="1:12" ht="26.45" customHeight="1" thickBot="1">
      <c r="A2" s="6"/>
      <c r="B2" s="224" t="s">
        <v>107</v>
      </c>
      <c r="C2" s="225"/>
      <c r="D2" s="226"/>
      <c r="E2" s="225"/>
      <c r="F2" s="226"/>
      <c r="G2" s="226"/>
      <c r="H2" s="226"/>
      <c r="I2" s="226"/>
      <c r="J2" s="227"/>
    </row>
    <row r="3" spans="1:12" ht="15">
      <c r="A3" s="6"/>
      <c r="B3" s="228"/>
      <c r="C3" s="229" t="s">
        <v>13</v>
      </c>
      <c r="D3" s="230"/>
      <c r="E3" s="231" t="s">
        <v>27</v>
      </c>
      <c r="F3" s="230" t="s">
        <v>28</v>
      </c>
      <c r="G3" s="230" t="s">
        <v>29</v>
      </c>
      <c r="H3" s="230" t="s">
        <v>30</v>
      </c>
      <c r="I3" s="230" t="s">
        <v>31</v>
      </c>
      <c r="J3" s="232" t="s">
        <v>32</v>
      </c>
    </row>
    <row r="4" spans="1:12">
      <c r="A4" s="6"/>
      <c r="B4" s="323" t="s">
        <v>4</v>
      </c>
      <c r="C4" s="210" t="s">
        <v>74</v>
      </c>
      <c r="D4" s="329"/>
      <c r="E4" s="210" t="s">
        <v>73</v>
      </c>
      <c r="F4" s="361">
        <v>102.5</v>
      </c>
      <c r="G4" s="361">
        <v>100.7</v>
      </c>
      <c r="H4" s="241">
        <v>99.4</v>
      </c>
      <c r="I4" s="241">
        <v>100.3</v>
      </c>
      <c r="J4" s="360">
        <f t="shared" ref="J4:J19" si="0">SUM(F4:I4)</f>
        <v>402.90000000000003</v>
      </c>
      <c r="L4" s="268"/>
    </row>
    <row r="5" spans="1:12">
      <c r="A5" s="6"/>
      <c r="B5" s="323" t="s">
        <v>5</v>
      </c>
      <c r="C5" s="108" t="s">
        <v>57</v>
      </c>
      <c r="D5" s="329"/>
      <c r="E5" s="210" t="s">
        <v>73</v>
      </c>
      <c r="F5" s="361">
        <v>98.7</v>
      </c>
      <c r="G5" s="361">
        <v>102</v>
      </c>
      <c r="H5" s="241">
        <v>101.1</v>
      </c>
      <c r="I5" s="241">
        <v>100.7</v>
      </c>
      <c r="J5" s="360">
        <f t="shared" si="0"/>
        <v>402.49999999999994</v>
      </c>
      <c r="L5" s="268"/>
    </row>
    <row r="6" spans="1:12">
      <c r="A6" s="6"/>
      <c r="B6" s="323" t="s">
        <v>3</v>
      </c>
      <c r="C6" s="210" t="s">
        <v>41</v>
      </c>
      <c r="D6" s="329"/>
      <c r="E6" s="210" t="s">
        <v>73</v>
      </c>
      <c r="F6" s="241">
        <v>96</v>
      </c>
      <c r="G6" s="241">
        <v>99.8</v>
      </c>
      <c r="H6" s="241">
        <v>98.7</v>
      </c>
      <c r="I6" s="241">
        <v>96.6</v>
      </c>
      <c r="J6" s="360">
        <f t="shared" si="0"/>
        <v>391.1</v>
      </c>
      <c r="L6" s="268"/>
    </row>
    <row r="7" spans="1:12">
      <c r="A7" s="6"/>
      <c r="B7" s="328" t="s">
        <v>7</v>
      </c>
      <c r="C7" s="210" t="s">
        <v>78</v>
      </c>
      <c r="D7" s="331"/>
      <c r="E7" s="210" t="s">
        <v>77</v>
      </c>
      <c r="F7" s="241">
        <v>98</v>
      </c>
      <c r="G7" s="241">
        <v>95.7</v>
      </c>
      <c r="H7" s="241">
        <v>97</v>
      </c>
      <c r="I7" s="241">
        <v>98.9</v>
      </c>
      <c r="J7" s="360">
        <f t="shared" si="0"/>
        <v>389.6</v>
      </c>
      <c r="L7" s="270"/>
    </row>
    <row r="8" spans="1:12">
      <c r="A8" s="6"/>
      <c r="B8" s="328" t="s">
        <v>9</v>
      </c>
      <c r="C8" s="210" t="s">
        <v>48</v>
      </c>
      <c r="D8" s="329"/>
      <c r="E8" s="210" t="s">
        <v>77</v>
      </c>
      <c r="F8" s="241">
        <v>95</v>
      </c>
      <c r="G8" s="241">
        <v>98.2</v>
      </c>
      <c r="H8" s="241">
        <v>95.7</v>
      </c>
      <c r="I8" s="241">
        <v>97.5</v>
      </c>
      <c r="J8" s="360">
        <f t="shared" si="0"/>
        <v>386.4</v>
      </c>
      <c r="L8" s="271"/>
    </row>
    <row r="9" spans="1:12">
      <c r="A9" s="6"/>
      <c r="B9" s="328" t="s">
        <v>11</v>
      </c>
      <c r="C9" s="108" t="s">
        <v>59</v>
      </c>
      <c r="D9" s="329"/>
      <c r="E9" s="210" t="s">
        <v>73</v>
      </c>
      <c r="F9" s="241">
        <v>94.5</v>
      </c>
      <c r="G9" s="241">
        <v>95.2</v>
      </c>
      <c r="H9" s="241">
        <v>99.5</v>
      </c>
      <c r="I9" s="241">
        <v>94.5</v>
      </c>
      <c r="J9" s="360">
        <f t="shared" si="0"/>
        <v>383.7</v>
      </c>
      <c r="L9" s="268"/>
    </row>
    <row r="10" spans="1:12">
      <c r="A10" s="6"/>
      <c r="B10" s="328" t="s">
        <v>12</v>
      </c>
      <c r="C10" s="108" t="s">
        <v>75</v>
      </c>
      <c r="D10" s="329"/>
      <c r="E10" s="210" t="s">
        <v>76</v>
      </c>
      <c r="F10" s="361">
        <v>95.6</v>
      </c>
      <c r="G10" s="361">
        <v>95.8</v>
      </c>
      <c r="H10" s="241">
        <v>96.3</v>
      </c>
      <c r="I10" s="241">
        <v>95.8</v>
      </c>
      <c r="J10" s="360">
        <f t="shared" si="0"/>
        <v>383.5</v>
      </c>
      <c r="L10" s="268"/>
    </row>
    <row r="11" spans="1:12">
      <c r="A11" s="6"/>
      <c r="B11" s="328" t="s">
        <v>17</v>
      </c>
      <c r="C11" s="210" t="s">
        <v>60</v>
      </c>
      <c r="D11" s="329"/>
      <c r="E11" s="210" t="s">
        <v>73</v>
      </c>
      <c r="F11" s="241">
        <v>94.4</v>
      </c>
      <c r="G11" s="241">
        <v>94.2</v>
      </c>
      <c r="H11" s="241">
        <v>91.9</v>
      </c>
      <c r="I11" s="241">
        <v>101.7</v>
      </c>
      <c r="J11" s="360">
        <f t="shared" si="0"/>
        <v>382.2</v>
      </c>
      <c r="L11" s="269"/>
    </row>
    <row r="12" spans="1:12">
      <c r="A12" s="6"/>
      <c r="B12" s="328" t="s">
        <v>18</v>
      </c>
      <c r="C12" s="108" t="s">
        <v>39</v>
      </c>
      <c r="D12" s="329"/>
      <c r="E12" s="210" t="s">
        <v>76</v>
      </c>
      <c r="F12" s="241">
        <v>95.2</v>
      </c>
      <c r="G12" s="241">
        <v>98</v>
      </c>
      <c r="H12" s="241">
        <v>95.3</v>
      </c>
      <c r="I12" s="241">
        <v>93.4</v>
      </c>
      <c r="J12" s="360">
        <f t="shared" si="0"/>
        <v>381.9</v>
      </c>
      <c r="L12" s="270"/>
    </row>
    <row r="13" spans="1:12">
      <c r="A13" s="6"/>
      <c r="B13" s="328" t="s">
        <v>19</v>
      </c>
      <c r="C13" s="210" t="s">
        <v>43</v>
      </c>
      <c r="D13" s="329"/>
      <c r="E13" s="210" t="s">
        <v>73</v>
      </c>
      <c r="F13" s="241">
        <v>98.6</v>
      </c>
      <c r="G13" s="241">
        <v>92.2</v>
      </c>
      <c r="H13" s="241">
        <v>92.1</v>
      </c>
      <c r="I13" s="241">
        <v>98.3</v>
      </c>
      <c r="J13" s="360">
        <f t="shared" si="0"/>
        <v>381.2</v>
      </c>
      <c r="L13" s="271"/>
    </row>
    <row r="14" spans="1:12">
      <c r="A14" s="6"/>
      <c r="B14" s="328" t="s">
        <v>20</v>
      </c>
      <c r="C14" s="210" t="s">
        <v>40</v>
      </c>
      <c r="D14" s="329"/>
      <c r="E14" s="108" t="s">
        <v>77</v>
      </c>
      <c r="F14" s="241">
        <v>93.1</v>
      </c>
      <c r="G14" s="241">
        <v>95.9</v>
      </c>
      <c r="H14" s="241">
        <v>96.1</v>
      </c>
      <c r="I14" s="241">
        <v>93.7</v>
      </c>
      <c r="J14" s="360">
        <f t="shared" si="0"/>
        <v>378.8</v>
      </c>
      <c r="L14" s="269"/>
    </row>
    <row r="15" spans="1:12">
      <c r="A15" s="6"/>
      <c r="B15" s="328" t="s">
        <v>21</v>
      </c>
      <c r="C15" s="210" t="s">
        <v>44</v>
      </c>
      <c r="D15" s="329"/>
      <c r="E15" s="108" t="s">
        <v>77</v>
      </c>
      <c r="F15" s="241">
        <v>90.7</v>
      </c>
      <c r="G15" s="241">
        <v>90.8</v>
      </c>
      <c r="H15" s="241">
        <v>96.6</v>
      </c>
      <c r="I15" s="241">
        <v>97.4</v>
      </c>
      <c r="J15" s="360">
        <f t="shared" si="0"/>
        <v>375.5</v>
      </c>
      <c r="L15" s="269"/>
    </row>
    <row r="16" spans="1:12">
      <c r="A16" s="6"/>
      <c r="B16" s="328" t="s">
        <v>22</v>
      </c>
      <c r="C16" s="210" t="s">
        <v>104</v>
      </c>
      <c r="D16" s="329"/>
      <c r="E16" s="210" t="s">
        <v>76</v>
      </c>
      <c r="F16" s="241">
        <v>92.5</v>
      </c>
      <c r="G16" s="241">
        <v>90.8</v>
      </c>
      <c r="H16" s="241">
        <v>94.8</v>
      </c>
      <c r="I16" s="241">
        <v>95.3</v>
      </c>
      <c r="J16" s="360">
        <f t="shared" si="0"/>
        <v>373.40000000000003</v>
      </c>
      <c r="L16" s="269"/>
    </row>
    <row r="17" spans="1:12">
      <c r="A17" s="6"/>
      <c r="B17" s="328" t="s">
        <v>23</v>
      </c>
      <c r="C17" s="210" t="s">
        <v>61</v>
      </c>
      <c r="D17" s="329"/>
      <c r="E17" s="210" t="s">
        <v>73</v>
      </c>
      <c r="F17" s="241">
        <v>91.6</v>
      </c>
      <c r="G17" s="241">
        <v>95.8</v>
      </c>
      <c r="H17" s="241">
        <v>89.4</v>
      </c>
      <c r="I17" s="241">
        <v>92.7</v>
      </c>
      <c r="J17" s="360">
        <f t="shared" si="0"/>
        <v>369.49999999999994</v>
      </c>
      <c r="L17" s="270"/>
    </row>
    <row r="18" spans="1:12">
      <c r="A18" s="6"/>
      <c r="B18" s="328" t="s">
        <v>24</v>
      </c>
      <c r="C18" s="210" t="s">
        <v>53</v>
      </c>
      <c r="D18" s="329"/>
      <c r="E18" s="210" t="s">
        <v>77</v>
      </c>
      <c r="F18" s="241">
        <v>82.2</v>
      </c>
      <c r="G18" s="241">
        <v>82.1</v>
      </c>
      <c r="H18" s="241">
        <v>88.3</v>
      </c>
      <c r="I18" s="241">
        <v>93.9</v>
      </c>
      <c r="J18" s="360">
        <f t="shared" si="0"/>
        <v>346.5</v>
      </c>
      <c r="L18" s="269"/>
    </row>
    <row r="19" spans="1:12">
      <c r="A19" s="6"/>
      <c r="B19" s="328" t="s">
        <v>49</v>
      </c>
      <c r="C19" s="210" t="s">
        <v>63</v>
      </c>
      <c r="D19" s="329"/>
      <c r="E19" s="210" t="s">
        <v>77</v>
      </c>
      <c r="F19" s="241">
        <v>75.400000000000006</v>
      </c>
      <c r="G19" s="241">
        <v>78.400000000000006</v>
      </c>
      <c r="H19" s="241">
        <v>82.1</v>
      </c>
      <c r="I19" s="241">
        <v>72</v>
      </c>
      <c r="J19" s="360">
        <f t="shared" si="0"/>
        <v>307.89999999999998</v>
      </c>
      <c r="L19" s="269"/>
    </row>
    <row r="20" spans="1:12" ht="15">
      <c r="A20" s="6"/>
      <c r="B20" s="252"/>
      <c r="C20" s="253" t="s">
        <v>2</v>
      </c>
      <c r="D20" s="254"/>
      <c r="E20" s="255"/>
      <c r="F20" s="254"/>
      <c r="G20" s="254"/>
      <c r="H20" s="254"/>
      <c r="I20" s="254"/>
      <c r="J20" s="256"/>
      <c r="L20" s="268"/>
    </row>
    <row r="21" spans="1:12" ht="15.75">
      <c r="A21" s="6"/>
      <c r="B21" s="246" t="s">
        <v>4</v>
      </c>
      <c r="C21" s="173" t="s">
        <v>6</v>
      </c>
      <c r="D21" s="174"/>
      <c r="E21" s="173"/>
      <c r="F21" s="174"/>
      <c r="G21" s="174"/>
      <c r="H21" s="174"/>
      <c r="I21" s="174"/>
      <c r="J21" s="247">
        <f>SUM(J22:J24)</f>
        <v>1176.2</v>
      </c>
      <c r="L21" s="268"/>
    </row>
    <row r="22" spans="1:12" ht="15">
      <c r="A22" s="6"/>
      <c r="B22" s="243"/>
      <c r="C22" s="97" t="s">
        <v>74</v>
      </c>
      <c r="D22" s="98"/>
      <c r="E22" s="97" t="s">
        <v>73</v>
      </c>
      <c r="F22" s="317">
        <v>102.5</v>
      </c>
      <c r="G22" s="317">
        <v>100.7</v>
      </c>
      <c r="H22" s="262">
        <v>99.4</v>
      </c>
      <c r="I22" s="262">
        <v>100.3</v>
      </c>
      <c r="J22" s="244">
        <f>SUM(F22:I22)</f>
        <v>402.90000000000003</v>
      </c>
      <c r="L22" s="270"/>
    </row>
    <row r="23" spans="1:12" ht="15">
      <c r="A23" s="6"/>
      <c r="B23" s="243"/>
      <c r="C23" s="99" t="s">
        <v>41</v>
      </c>
      <c r="D23" s="98"/>
      <c r="E23" s="97" t="s">
        <v>73</v>
      </c>
      <c r="F23" s="262">
        <v>96</v>
      </c>
      <c r="G23" s="262">
        <v>99.8</v>
      </c>
      <c r="H23" s="262">
        <v>98.7</v>
      </c>
      <c r="I23" s="262">
        <v>96.6</v>
      </c>
      <c r="J23" s="244">
        <f>SUM(F23:I23)</f>
        <v>391.1</v>
      </c>
      <c r="L23" s="271"/>
    </row>
    <row r="24" spans="1:12" ht="15">
      <c r="A24" s="6"/>
      <c r="B24" s="243"/>
      <c r="C24" s="97" t="s">
        <v>60</v>
      </c>
      <c r="D24" s="98"/>
      <c r="E24" s="97" t="s">
        <v>73</v>
      </c>
      <c r="F24" s="262">
        <v>94.4</v>
      </c>
      <c r="G24" s="262">
        <v>94.2</v>
      </c>
      <c r="H24" s="262">
        <v>91.9</v>
      </c>
      <c r="I24" s="262">
        <v>101.7</v>
      </c>
      <c r="J24" s="244">
        <f>SUM(F24:I24)</f>
        <v>382.2</v>
      </c>
      <c r="L24" s="268"/>
    </row>
    <row r="25" spans="1:12" ht="15">
      <c r="A25" s="6"/>
      <c r="B25" s="243"/>
      <c r="C25" s="39"/>
      <c r="D25" s="54"/>
      <c r="E25" s="39"/>
      <c r="F25" s="121"/>
      <c r="G25" s="121"/>
      <c r="H25" s="121"/>
      <c r="I25" s="121"/>
      <c r="J25" s="245"/>
      <c r="L25" s="268"/>
    </row>
    <row r="26" spans="1:12" ht="15.75">
      <c r="A26" s="6"/>
      <c r="B26" s="246" t="s">
        <v>5</v>
      </c>
      <c r="C26" s="173" t="s">
        <v>8</v>
      </c>
      <c r="D26" s="174"/>
      <c r="E26" s="173"/>
      <c r="F26" s="175"/>
      <c r="G26" s="175"/>
      <c r="H26" s="175"/>
      <c r="I26" s="175"/>
      <c r="J26" s="247">
        <f>SUM(J27:J29)</f>
        <v>1154.8</v>
      </c>
      <c r="L26" s="269"/>
    </row>
    <row r="27" spans="1:12">
      <c r="A27" s="6"/>
      <c r="B27" s="248"/>
      <c r="C27" s="97" t="s">
        <v>78</v>
      </c>
      <c r="D27" s="318"/>
      <c r="E27" s="97" t="s">
        <v>77</v>
      </c>
      <c r="F27" s="262">
        <v>98</v>
      </c>
      <c r="G27" s="262">
        <v>95.7</v>
      </c>
      <c r="H27" s="262">
        <v>97</v>
      </c>
      <c r="I27" s="262">
        <v>98.9</v>
      </c>
      <c r="J27" s="244">
        <f>SUM(F27:I27)</f>
        <v>389.6</v>
      </c>
      <c r="L27" s="270"/>
    </row>
    <row r="28" spans="1:12">
      <c r="A28" s="6"/>
      <c r="B28" s="248"/>
      <c r="C28" s="97" t="s">
        <v>48</v>
      </c>
      <c r="D28" s="98"/>
      <c r="E28" s="99" t="s">
        <v>77</v>
      </c>
      <c r="F28" s="262">
        <v>95</v>
      </c>
      <c r="G28" s="262">
        <v>98.2</v>
      </c>
      <c r="H28" s="262">
        <v>95.7</v>
      </c>
      <c r="I28" s="262">
        <v>97.5</v>
      </c>
      <c r="J28" s="244">
        <f>SUM(F28:I28)</f>
        <v>386.4</v>
      </c>
    </row>
    <row r="29" spans="1:12">
      <c r="A29" s="6"/>
      <c r="B29" s="248"/>
      <c r="C29" s="97" t="s">
        <v>40</v>
      </c>
      <c r="D29" s="98"/>
      <c r="E29" s="99" t="s">
        <v>77</v>
      </c>
      <c r="F29" s="262">
        <v>93.1</v>
      </c>
      <c r="G29" s="262">
        <v>95.9</v>
      </c>
      <c r="H29" s="262">
        <v>96.1</v>
      </c>
      <c r="I29" s="262">
        <v>93.7</v>
      </c>
      <c r="J29" s="249">
        <f>SUM(F29:I29)</f>
        <v>378.8</v>
      </c>
    </row>
    <row r="30" spans="1:12" ht="15">
      <c r="A30" s="6"/>
      <c r="B30" s="243"/>
      <c r="C30" s="57"/>
      <c r="D30" s="53"/>
      <c r="E30" s="57"/>
      <c r="F30" s="105"/>
      <c r="G30" s="105"/>
      <c r="H30" s="105"/>
      <c r="I30" s="266"/>
      <c r="J30" s="245"/>
    </row>
    <row r="31" spans="1:12" ht="15.75">
      <c r="A31" s="6"/>
      <c r="B31" s="246" t="s">
        <v>3</v>
      </c>
      <c r="C31" s="173" t="s">
        <v>10</v>
      </c>
      <c r="D31" s="174"/>
      <c r="E31" s="173"/>
      <c r="F31" s="175"/>
      <c r="G31" s="175"/>
      <c r="H31" s="175"/>
      <c r="I31" s="175"/>
      <c r="J31" s="247">
        <f>SUM(J32:J34)</f>
        <v>1138.8</v>
      </c>
    </row>
    <row r="32" spans="1:12">
      <c r="A32" s="6"/>
      <c r="B32" s="248"/>
      <c r="C32" s="263" t="s">
        <v>75</v>
      </c>
      <c r="D32" s="264"/>
      <c r="E32" s="265" t="s">
        <v>76</v>
      </c>
      <c r="F32" s="267">
        <v>95.6</v>
      </c>
      <c r="G32" s="267">
        <v>95.8</v>
      </c>
      <c r="H32" s="266">
        <v>96.3</v>
      </c>
      <c r="I32" s="266">
        <v>95.8</v>
      </c>
      <c r="J32" s="306">
        <f>SUM(F32:I32)</f>
        <v>383.5</v>
      </c>
    </row>
    <row r="33" spans="1:10">
      <c r="A33" s="6"/>
      <c r="B33" s="248"/>
      <c r="C33" s="263" t="s">
        <v>39</v>
      </c>
      <c r="D33" s="264"/>
      <c r="E33" s="265" t="s">
        <v>76</v>
      </c>
      <c r="F33" s="266">
        <v>95.2</v>
      </c>
      <c r="G33" s="266">
        <v>98</v>
      </c>
      <c r="H33" s="266">
        <v>95.3</v>
      </c>
      <c r="I33" s="266">
        <v>93.4</v>
      </c>
      <c r="J33" s="306">
        <f>SUM(F33:I33)</f>
        <v>381.9</v>
      </c>
    </row>
    <row r="34" spans="1:10" ht="15">
      <c r="A34" s="6"/>
      <c r="B34" s="243"/>
      <c r="C34" s="265" t="s">
        <v>104</v>
      </c>
      <c r="D34" s="264"/>
      <c r="E34" s="265" t="s">
        <v>76</v>
      </c>
      <c r="F34" s="262">
        <v>92.5</v>
      </c>
      <c r="G34" s="262">
        <v>90.8</v>
      </c>
      <c r="H34" s="262">
        <v>94.8</v>
      </c>
      <c r="I34" s="262">
        <v>95.3</v>
      </c>
      <c r="J34" s="306">
        <f>SUM(F34:I34)</f>
        <v>373.40000000000003</v>
      </c>
    </row>
    <row r="35" spans="1:10" ht="15.75" thickBot="1">
      <c r="A35" s="6"/>
      <c r="B35" s="250"/>
      <c r="C35" s="238"/>
      <c r="D35" s="239"/>
      <c r="E35" s="238"/>
      <c r="F35" s="240"/>
      <c r="G35" s="240"/>
      <c r="H35" s="240"/>
      <c r="I35" s="240"/>
      <c r="J35" s="251"/>
    </row>
    <row r="36" spans="1:10" ht="14.25">
      <c r="A36" s="6"/>
      <c r="B36" s="145"/>
      <c r="C36" s="141"/>
      <c r="D36" s="142"/>
      <c r="E36" s="141"/>
      <c r="F36" s="185"/>
      <c r="G36" s="185"/>
      <c r="H36" s="185"/>
      <c r="I36" s="185"/>
      <c r="J36" s="167"/>
    </row>
    <row r="37" spans="1:10" ht="15.75">
      <c r="A37" s="6"/>
      <c r="B37" s="80"/>
      <c r="C37" s="80"/>
      <c r="D37" s="81"/>
      <c r="E37" s="80"/>
      <c r="F37" s="163"/>
      <c r="G37" s="163"/>
      <c r="H37" s="163"/>
      <c r="I37" s="163"/>
      <c r="J37" s="163"/>
    </row>
    <row r="38" spans="1:10" ht="14.25">
      <c r="A38" s="6"/>
      <c r="B38" s="145"/>
      <c r="C38" s="141"/>
      <c r="D38" s="142"/>
      <c r="E38" s="141"/>
      <c r="F38" s="185"/>
      <c r="G38" s="185"/>
      <c r="H38" s="185"/>
      <c r="I38" s="185"/>
      <c r="J38" s="167"/>
    </row>
    <row r="39" spans="1:10" ht="14.25">
      <c r="A39" s="6"/>
      <c r="B39" s="145"/>
      <c r="C39" s="141"/>
      <c r="D39" s="142"/>
      <c r="E39" s="141"/>
      <c r="F39" s="185"/>
      <c r="G39" s="185"/>
      <c r="H39" s="185"/>
      <c r="I39" s="185"/>
      <c r="J39" s="167"/>
    </row>
    <row r="40" spans="1:10" ht="14.25">
      <c r="A40" s="6"/>
      <c r="B40" s="145"/>
      <c r="C40" s="141"/>
      <c r="D40" s="142"/>
      <c r="E40" s="141"/>
      <c r="F40" s="185"/>
      <c r="G40" s="185"/>
      <c r="H40" s="185"/>
      <c r="I40" s="185"/>
      <c r="J40" s="167"/>
    </row>
    <row r="41" spans="1:10" ht="15">
      <c r="A41" s="6"/>
      <c r="B41" s="164"/>
      <c r="C41" s="164"/>
      <c r="D41" s="83"/>
      <c r="E41" s="164"/>
      <c r="F41" s="168"/>
      <c r="G41" s="168"/>
      <c r="H41" s="168"/>
      <c r="I41" s="168"/>
      <c r="J41" s="168"/>
    </row>
    <row r="42" spans="1:10">
      <c r="A42" s="6"/>
    </row>
    <row r="43" spans="1:10">
      <c r="A43" s="6"/>
    </row>
    <row r="44" spans="1:10">
      <c r="A44" s="6"/>
    </row>
    <row r="45" spans="1:10">
      <c r="A45" s="6"/>
    </row>
    <row r="46" spans="1:10">
      <c r="A46" s="6"/>
    </row>
    <row r="47" spans="1:10">
      <c r="A47" s="6"/>
    </row>
    <row r="48" spans="1:10">
      <c r="A48" s="6"/>
    </row>
  </sheetData>
  <sortState ref="C32:J34">
    <sortCondition descending="1" ref="J32:J34"/>
  </sortState>
  <phoneticPr fontId="43" type="noConversion"/>
  <pageMargins left="0.24" right="0.25" top="0.30972222222222223" bottom="0.64027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5"/>
  <sheetViews>
    <sheetView showGridLines="0" workbookViewId="0">
      <selection activeCell="L22" sqref="L22"/>
    </sheetView>
  </sheetViews>
  <sheetFormatPr defaultRowHeight="12.75"/>
  <cols>
    <col min="1" max="1" width="3" style="69" customWidth="1"/>
    <col min="2" max="2" width="4.5703125" style="162" customWidth="1"/>
    <col min="3" max="3" width="21.85546875" style="162" customWidth="1"/>
    <col min="4" max="4" width="5.140625" style="162" customWidth="1"/>
    <col min="5" max="5" width="23.28515625" style="162" customWidth="1"/>
    <col min="6" max="9" width="6.7109375" style="162" customWidth="1"/>
    <col min="10" max="10" width="9.140625" style="162"/>
    <col min="11" max="11" width="3.5703125" style="215" customWidth="1"/>
    <col min="12" max="12" width="17.7109375" style="1" customWidth="1"/>
    <col min="13" max="13" width="4.42578125" style="1" customWidth="1"/>
    <col min="14" max="17" width="7.28515625" style="2" customWidth="1"/>
    <col min="18" max="18" width="8" style="1" customWidth="1"/>
  </cols>
  <sheetData>
    <row r="1" spans="2:19" ht="7.5" customHeight="1"/>
    <row r="2" spans="2:19" ht="27" customHeight="1" thickBot="1">
      <c r="B2" s="224" t="s">
        <v>109</v>
      </c>
      <c r="C2" s="225"/>
      <c r="D2" s="226"/>
      <c r="E2" s="225"/>
      <c r="F2" s="226"/>
      <c r="G2" s="226"/>
      <c r="H2" s="226"/>
      <c r="I2" s="226"/>
      <c r="J2" s="227"/>
    </row>
    <row r="3" spans="2:19" ht="15">
      <c r="B3" s="228"/>
      <c r="C3" s="229" t="s">
        <v>13</v>
      </c>
      <c r="D3" s="230"/>
      <c r="E3" s="231" t="s">
        <v>27</v>
      </c>
      <c r="F3" s="230" t="s">
        <v>28</v>
      </c>
      <c r="G3" s="230" t="s">
        <v>29</v>
      </c>
      <c r="H3" s="230" t="s">
        <v>30</v>
      </c>
      <c r="I3" s="230" t="s">
        <v>31</v>
      </c>
      <c r="J3" s="232" t="s">
        <v>32</v>
      </c>
      <c r="K3" s="216"/>
    </row>
    <row r="4" spans="2:19">
      <c r="B4" s="323" t="s">
        <v>4</v>
      </c>
      <c r="C4" s="108" t="s">
        <v>57</v>
      </c>
      <c r="D4" s="329"/>
      <c r="E4" s="210" t="s">
        <v>6</v>
      </c>
      <c r="F4" s="106">
        <v>99.6</v>
      </c>
      <c r="G4" s="106">
        <v>102.1</v>
      </c>
      <c r="H4" s="106">
        <v>103.2</v>
      </c>
      <c r="I4" s="106">
        <v>101.4</v>
      </c>
      <c r="J4" s="360">
        <f t="shared" ref="J4:J20" si="0">SUM(F4:I4)</f>
        <v>406.29999999999995</v>
      </c>
      <c r="L4" s="367"/>
      <c r="M4" s="367"/>
      <c r="N4" s="379"/>
      <c r="O4" s="379"/>
      <c r="P4" s="379"/>
      <c r="Q4" s="379"/>
      <c r="R4" s="368"/>
      <c r="S4" s="91"/>
    </row>
    <row r="5" spans="2:19">
      <c r="B5" s="323" t="s">
        <v>5</v>
      </c>
      <c r="C5" s="210" t="s">
        <v>74</v>
      </c>
      <c r="D5" s="329"/>
      <c r="E5" s="210" t="s">
        <v>6</v>
      </c>
      <c r="F5" s="106">
        <v>98.3</v>
      </c>
      <c r="G5" s="106">
        <v>98.6</v>
      </c>
      <c r="H5" s="106">
        <v>100.9</v>
      </c>
      <c r="I5" s="106">
        <v>100.6</v>
      </c>
      <c r="J5" s="360">
        <f t="shared" si="0"/>
        <v>398.4</v>
      </c>
      <c r="L5" s="367"/>
      <c r="M5" s="367"/>
      <c r="N5" s="379"/>
      <c r="O5" s="379"/>
      <c r="P5" s="379"/>
      <c r="Q5" s="379"/>
      <c r="R5" s="368"/>
      <c r="S5" s="91"/>
    </row>
    <row r="6" spans="2:19">
      <c r="B6" s="323" t="s">
        <v>3</v>
      </c>
      <c r="C6" s="210" t="s">
        <v>58</v>
      </c>
      <c r="D6" s="329"/>
      <c r="E6" s="210" t="s">
        <v>6</v>
      </c>
      <c r="F6" s="379">
        <v>99</v>
      </c>
      <c r="G6" s="379">
        <v>99.9</v>
      </c>
      <c r="H6" s="379">
        <v>100.4</v>
      </c>
      <c r="I6" s="379">
        <v>96.1</v>
      </c>
      <c r="J6" s="360">
        <f t="shared" si="0"/>
        <v>395.4</v>
      </c>
      <c r="L6" s="367"/>
      <c r="M6" s="367"/>
      <c r="N6" s="379"/>
      <c r="O6" s="379"/>
      <c r="P6" s="379"/>
      <c r="Q6" s="379"/>
      <c r="R6" s="368"/>
      <c r="S6" s="91"/>
    </row>
    <row r="7" spans="2:19">
      <c r="B7" s="328" t="s">
        <v>7</v>
      </c>
      <c r="C7" s="210" t="s">
        <v>48</v>
      </c>
      <c r="D7" s="329"/>
      <c r="E7" s="210" t="s">
        <v>8</v>
      </c>
      <c r="F7" s="379">
        <v>97.6</v>
      </c>
      <c r="G7" s="379">
        <v>99.3</v>
      </c>
      <c r="H7" s="379">
        <v>98.4</v>
      </c>
      <c r="I7" s="379">
        <v>96.9</v>
      </c>
      <c r="J7" s="360">
        <f t="shared" si="0"/>
        <v>392.19999999999993</v>
      </c>
      <c r="L7" s="367"/>
      <c r="M7" s="367"/>
      <c r="N7" s="379"/>
      <c r="O7" s="379"/>
      <c r="P7" s="379"/>
      <c r="Q7" s="379"/>
      <c r="R7" s="368"/>
      <c r="S7" s="91"/>
    </row>
    <row r="8" spans="2:19">
      <c r="B8" s="328" t="s">
        <v>9</v>
      </c>
      <c r="C8" s="210" t="s">
        <v>41</v>
      </c>
      <c r="D8" s="329"/>
      <c r="E8" s="210" t="s">
        <v>6</v>
      </c>
      <c r="F8" s="379">
        <v>91.5</v>
      </c>
      <c r="G8" s="379">
        <v>98</v>
      </c>
      <c r="H8" s="379">
        <v>100.2</v>
      </c>
      <c r="I8" s="379">
        <v>101.9</v>
      </c>
      <c r="J8" s="360">
        <f t="shared" si="0"/>
        <v>391.6</v>
      </c>
      <c r="L8" s="367"/>
      <c r="M8" s="367"/>
      <c r="N8" s="379"/>
      <c r="O8" s="379"/>
      <c r="P8" s="379"/>
      <c r="Q8" s="379"/>
      <c r="R8" s="368"/>
      <c r="S8" s="91"/>
    </row>
    <row r="9" spans="2:19">
      <c r="B9" s="328" t="s">
        <v>11</v>
      </c>
      <c r="C9" s="210" t="s">
        <v>78</v>
      </c>
      <c r="D9" s="331"/>
      <c r="E9" s="210" t="s">
        <v>8</v>
      </c>
      <c r="F9" s="379">
        <v>97.6</v>
      </c>
      <c r="G9" s="379">
        <v>98</v>
      </c>
      <c r="H9" s="379">
        <v>96.4</v>
      </c>
      <c r="I9" s="379">
        <v>97.1</v>
      </c>
      <c r="J9" s="360">
        <f t="shared" si="0"/>
        <v>389.1</v>
      </c>
      <c r="L9" s="367"/>
      <c r="M9" s="367"/>
      <c r="N9" s="379"/>
      <c r="O9" s="379"/>
      <c r="P9" s="379"/>
      <c r="Q9" s="379"/>
      <c r="R9" s="368"/>
      <c r="S9" s="91"/>
    </row>
    <row r="10" spans="2:19">
      <c r="B10" s="328" t="s">
        <v>12</v>
      </c>
      <c r="C10" s="210" t="s">
        <v>60</v>
      </c>
      <c r="D10" s="329"/>
      <c r="E10" s="210" t="s">
        <v>6</v>
      </c>
      <c r="F10" s="379">
        <v>95.8</v>
      </c>
      <c r="G10" s="379">
        <v>98.5</v>
      </c>
      <c r="H10" s="379">
        <v>93.1</v>
      </c>
      <c r="I10" s="379">
        <v>100.7</v>
      </c>
      <c r="J10" s="360">
        <f t="shared" si="0"/>
        <v>388.09999999999997</v>
      </c>
      <c r="L10" s="367"/>
      <c r="M10" s="367"/>
      <c r="N10" s="379"/>
      <c r="O10" s="379"/>
      <c r="P10" s="379"/>
      <c r="Q10" s="379"/>
      <c r="R10" s="368"/>
      <c r="S10" s="91"/>
    </row>
    <row r="11" spans="2:19">
      <c r="B11" s="328" t="s">
        <v>17</v>
      </c>
      <c r="C11" s="108" t="s">
        <v>59</v>
      </c>
      <c r="D11" s="329"/>
      <c r="E11" s="210" t="s">
        <v>6</v>
      </c>
      <c r="F11" s="379">
        <v>94.2</v>
      </c>
      <c r="G11" s="379">
        <v>98</v>
      </c>
      <c r="H11" s="379">
        <v>96.3</v>
      </c>
      <c r="I11" s="379">
        <v>98.1</v>
      </c>
      <c r="J11" s="360">
        <f t="shared" si="0"/>
        <v>386.6</v>
      </c>
      <c r="L11" s="367"/>
      <c r="M11" s="367"/>
      <c r="N11" s="379"/>
      <c r="O11" s="379"/>
      <c r="P11" s="379"/>
      <c r="Q11" s="379"/>
      <c r="R11" s="368"/>
      <c r="S11" s="91"/>
    </row>
    <row r="12" spans="2:19">
      <c r="B12" s="328" t="s">
        <v>18</v>
      </c>
      <c r="C12" s="210" t="s">
        <v>43</v>
      </c>
      <c r="D12" s="329"/>
      <c r="E12" s="210" t="s">
        <v>6</v>
      </c>
      <c r="F12" s="379">
        <v>93.5</v>
      </c>
      <c r="G12" s="379">
        <v>93.5</v>
      </c>
      <c r="H12" s="379">
        <v>97.7</v>
      </c>
      <c r="I12" s="379">
        <v>98.3</v>
      </c>
      <c r="J12" s="360">
        <f t="shared" si="0"/>
        <v>383</v>
      </c>
      <c r="L12" s="367"/>
      <c r="M12" s="367"/>
      <c r="N12" s="379"/>
      <c r="O12" s="379"/>
      <c r="P12" s="379"/>
      <c r="Q12" s="379"/>
      <c r="R12" s="368"/>
      <c r="S12" s="91"/>
    </row>
    <row r="13" spans="2:19">
      <c r="B13" s="328" t="s">
        <v>19</v>
      </c>
      <c r="C13" s="367" t="s">
        <v>108</v>
      </c>
      <c r="D13" s="329"/>
      <c r="E13" s="210" t="s">
        <v>6</v>
      </c>
      <c r="F13" s="379">
        <v>99.4</v>
      </c>
      <c r="G13" s="379">
        <v>95.9</v>
      </c>
      <c r="H13" s="379">
        <v>94.5</v>
      </c>
      <c r="I13" s="379">
        <v>92.6</v>
      </c>
      <c r="J13" s="360">
        <f t="shared" si="0"/>
        <v>382.4</v>
      </c>
      <c r="L13" s="367"/>
      <c r="M13" s="367"/>
      <c r="N13" s="379"/>
      <c r="O13" s="379"/>
      <c r="P13" s="379"/>
      <c r="Q13" s="379"/>
      <c r="R13" s="368"/>
      <c r="S13" s="91"/>
    </row>
    <row r="14" spans="2:19">
      <c r="B14" s="328" t="s">
        <v>20</v>
      </c>
      <c r="C14" s="108" t="s">
        <v>39</v>
      </c>
      <c r="D14" s="329"/>
      <c r="E14" s="210" t="s">
        <v>10</v>
      </c>
      <c r="F14" s="379">
        <v>92</v>
      </c>
      <c r="G14" s="379">
        <v>91</v>
      </c>
      <c r="H14" s="379">
        <v>100.4</v>
      </c>
      <c r="I14" s="379">
        <v>98.4</v>
      </c>
      <c r="J14" s="360">
        <f t="shared" si="0"/>
        <v>381.79999999999995</v>
      </c>
      <c r="L14" s="367"/>
      <c r="M14" s="367"/>
      <c r="N14" s="379"/>
      <c r="O14" s="379"/>
      <c r="P14" s="379"/>
      <c r="Q14" s="379"/>
      <c r="R14" s="368"/>
      <c r="S14" s="91"/>
    </row>
    <row r="15" spans="2:19">
      <c r="B15" s="328" t="s">
        <v>21</v>
      </c>
      <c r="C15" s="210" t="s">
        <v>40</v>
      </c>
      <c r="D15" s="329"/>
      <c r="E15" s="108" t="s">
        <v>8</v>
      </c>
      <c r="F15" s="379">
        <v>91</v>
      </c>
      <c r="G15" s="379">
        <v>97.8</v>
      </c>
      <c r="H15" s="379">
        <v>94</v>
      </c>
      <c r="I15" s="379">
        <v>96</v>
      </c>
      <c r="J15" s="360">
        <f t="shared" si="0"/>
        <v>378.8</v>
      </c>
      <c r="L15" s="367"/>
      <c r="M15" s="367"/>
      <c r="N15" s="379"/>
      <c r="O15" s="379"/>
      <c r="P15" s="379"/>
      <c r="Q15" s="379"/>
      <c r="R15" s="368"/>
      <c r="S15" s="91"/>
    </row>
    <row r="16" spans="2:19">
      <c r="B16" s="328" t="s">
        <v>22</v>
      </c>
      <c r="C16" s="108" t="s">
        <v>42</v>
      </c>
      <c r="D16" s="329"/>
      <c r="E16" s="210" t="s">
        <v>10</v>
      </c>
      <c r="F16" s="379">
        <v>91.3</v>
      </c>
      <c r="G16" s="379">
        <v>94</v>
      </c>
      <c r="H16" s="379">
        <v>96.9</v>
      </c>
      <c r="I16" s="379">
        <v>93.4</v>
      </c>
      <c r="J16" s="360">
        <f t="shared" si="0"/>
        <v>375.6</v>
      </c>
      <c r="L16" s="367"/>
      <c r="M16" s="367"/>
      <c r="N16" s="379"/>
      <c r="O16" s="379"/>
      <c r="P16" s="379"/>
      <c r="Q16" s="379"/>
      <c r="R16" s="368"/>
      <c r="S16" s="91"/>
    </row>
    <row r="17" spans="2:19">
      <c r="B17" s="328" t="s">
        <v>23</v>
      </c>
      <c r="C17" s="210" t="s">
        <v>44</v>
      </c>
      <c r="D17" s="329"/>
      <c r="E17" s="108" t="s">
        <v>8</v>
      </c>
      <c r="F17" s="379">
        <v>93.5</v>
      </c>
      <c r="G17" s="379">
        <v>90.2</v>
      </c>
      <c r="H17" s="379">
        <v>95.2</v>
      </c>
      <c r="I17" s="379">
        <v>89.6</v>
      </c>
      <c r="J17" s="360">
        <f t="shared" si="0"/>
        <v>368.5</v>
      </c>
      <c r="L17" s="367"/>
      <c r="M17" s="367"/>
      <c r="N17" s="379"/>
      <c r="O17" s="379"/>
      <c r="P17" s="379"/>
      <c r="Q17" s="379"/>
      <c r="R17" s="368"/>
      <c r="S17" s="91"/>
    </row>
    <row r="18" spans="2:19">
      <c r="B18" s="328" t="s">
        <v>24</v>
      </c>
      <c r="C18" s="210" t="s">
        <v>61</v>
      </c>
      <c r="D18" s="329"/>
      <c r="E18" s="210" t="s">
        <v>6</v>
      </c>
      <c r="F18" s="379">
        <v>93.6</v>
      </c>
      <c r="G18" s="379">
        <v>91.6</v>
      </c>
      <c r="H18" s="379">
        <v>90.4</v>
      </c>
      <c r="I18" s="379">
        <v>89.6</v>
      </c>
      <c r="J18" s="360">
        <f t="shared" si="0"/>
        <v>365.20000000000005</v>
      </c>
      <c r="L18" s="367"/>
      <c r="M18" s="367"/>
      <c r="N18" s="379"/>
      <c r="O18" s="379"/>
      <c r="P18" s="379"/>
      <c r="Q18" s="379"/>
      <c r="R18" s="368"/>
      <c r="S18" s="91"/>
    </row>
    <row r="19" spans="2:19">
      <c r="B19" s="328" t="s">
        <v>49</v>
      </c>
      <c r="C19" s="210" t="s">
        <v>104</v>
      </c>
      <c r="D19" s="329"/>
      <c r="E19" s="210" t="s">
        <v>10</v>
      </c>
      <c r="F19" s="379">
        <v>89.2</v>
      </c>
      <c r="G19" s="379">
        <v>94</v>
      </c>
      <c r="H19" s="379">
        <v>94.1</v>
      </c>
      <c r="I19" s="379">
        <v>87.9</v>
      </c>
      <c r="J19" s="360">
        <f t="shared" si="0"/>
        <v>365.19999999999993</v>
      </c>
      <c r="L19" s="367"/>
      <c r="M19" s="367"/>
      <c r="N19" s="379"/>
      <c r="O19" s="379"/>
      <c r="P19" s="379"/>
      <c r="Q19" s="379"/>
      <c r="R19" s="368"/>
      <c r="S19" s="91"/>
    </row>
    <row r="20" spans="2:19">
      <c r="B20" s="328" t="s">
        <v>50</v>
      </c>
      <c r="C20" s="210" t="s">
        <v>63</v>
      </c>
      <c r="D20" s="329"/>
      <c r="E20" s="210" t="s">
        <v>8</v>
      </c>
      <c r="F20" s="379">
        <v>63.1</v>
      </c>
      <c r="G20" s="379">
        <v>76.2</v>
      </c>
      <c r="H20" s="379">
        <v>75</v>
      </c>
      <c r="I20" s="379">
        <v>76.3</v>
      </c>
      <c r="J20" s="360">
        <f t="shared" si="0"/>
        <v>290.60000000000002</v>
      </c>
      <c r="L20" s="367"/>
      <c r="M20" s="367"/>
      <c r="N20" s="379"/>
      <c r="O20" s="379"/>
      <c r="P20" s="379"/>
      <c r="Q20" s="379"/>
      <c r="R20" s="368"/>
      <c r="S20" s="91"/>
    </row>
    <row r="21" spans="2:19">
      <c r="B21" s="328"/>
      <c r="C21" s="210"/>
      <c r="D21" s="329"/>
      <c r="E21" s="210"/>
      <c r="F21" s="241"/>
      <c r="G21" s="241"/>
      <c r="H21" s="241"/>
      <c r="I21" s="241"/>
      <c r="J21" s="360"/>
      <c r="L21" s="367"/>
      <c r="M21" s="367"/>
      <c r="N21" s="379"/>
      <c r="O21" s="379"/>
      <c r="P21" s="379"/>
      <c r="Q21" s="379"/>
      <c r="R21" s="368"/>
      <c r="S21" s="91"/>
    </row>
    <row r="22" spans="2:19" ht="15">
      <c r="B22" s="252"/>
      <c r="C22" s="253" t="s">
        <v>2</v>
      </c>
      <c r="D22" s="254"/>
      <c r="E22" s="255"/>
      <c r="F22" s="254"/>
      <c r="G22" s="254"/>
      <c r="H22" s="254"/>
      <c r="I22" s="254"/>
      <c r="J22" s="256"/>
      <c r="L22" s="367"/>
      <c r="M22" s="367"/>
      <c r="N22" s="379"/>
      <c r="O22" s="379"/>
      <c r="P22" s="379"/>
      <c r="Q22" s="379"/>
      <c r="R22" s="368"/>
    </row>
    <row r="23" spans="2:19" ht="15.75">
      <c r="B23" s="246" t="s">
        <v>4</v>
      </c>
      <c r="C23" s="173" t="s">
        <v>8</v>
      </c>
      <c r="D23" s="174"/>
      <c r="E23" s="173"/>
      <c r="F23" s="174"/>
      <c r="G23" s="174"/>
      <c r="H23" s="174"/>
      <c r="I23" s="174"/>
      <c r="J23" s="247">
        <f>SUM(J24:J26)</f>
        <v>1160.0999999999999</v>
      </c>
      <c r="N23" s="369"/>
      <c r="O23" s="369"/>
      <c r="P23" s="369"/>
      <c r="Q23" s="369"/>
      <c r="R23" s="370"/>
    </row>
    <row r="24" spans="2:19" ht="15">
      <c r="B24" s="243"/>
      <c r="C24" s="97" t="s">
        <v>48</v>
      </c>
      <c r="D24" s="98"/>
      <c r="E24" s="97" t="s">
        <v>8</v>
      </c>
      <c r="F24" s="380">
        <v>97.6</v>
      </c>
      <c r="G24" s="380">
        <v>99.3</v>
      </c>
      <c r="H24" s="380">
        <v>98.4</v>
      </c>
      <c r="I24" s="380">
        <v>96.9</v>
      </c>
      <c r="J24" s="244">
        <f>SUM(F24:I24)</f>
        <v>392.19999999999993</v>
      </c>
      <c r="N24" s="369"/>
      <c r="O24" s="369"/>
      <c r="P24" s="369"/>
      <c r="Q24" s="369"/>
      <c r="R24" s="209"/>
    </row>
    <row r="25" spans="2:19" ht="15" customHeight="1">
      <c r="B25" s="243"/>
      <c r="C25" s="97" t="s">
        <v>78</v>
      </c>
      <c r="D25" s="318"/>
      <c r="E25" s="97" t="s">
        <v>8</v>
      </c>
      <c r="F25" s="380">
        <v>97.6</v>
      </c>
      <c r="G25" s="380">
        <v>98</v>
      </c>
      <c r="H25" s="380">
        <v>96.4</v>
      </c>
      <c r="I25" s="380">
        <v>97.1</v>
      </c>
      <c r="J25" s="244">
        <f>SUM(F25:I25)</f>
        <v>389.1</v>
      </c>
      <c r="N25" s="369"/>
      <c r="O25" s="369"/>
      <c r="P25" s="369"/>
      <c r="Q25" s="369"/>
      <c r="R25" s="370"/>
    </row>
    <row r="26" spans="2:19" ht="14.25" customHeight="1">
      <c r="B26" s="243"/>
      <c r="C26" s="97" t="s">
        <v>40</v>
      </c>
      <c r="D26" s="98"/>
      <c r="E26" s="99" t="s">
        <v>8</v>
      </c>
      <c r="F26" s="380">
        <v>91</v>
      </c>
      <c r="G26" s="380">
        <v>97.8</v>
      </c>
      <c r="H26" s="380">
        <v>94</v>
      </c>
      <c r="I26" s="380">
        <v>96</v>
      </c>
      <c r="J26" s="244">
        <f>SUM(F26:I26)</f>
        <v>378.8</v>
      </c>
    </row>
    <row r="27" spans="2:19" ht="14.25" customHeight="1">
      <c r="B27" s="243"/>
      <c r="C27" s="39"/>
      <c r="D27" s="54"/>
      <c r="E27" s="39"/>
      <c r="F27" s="121"/>
      <c r="G27" s="121"/>
      <c r="H27" s="121"/>
      <c r="I27" s="121"/>
      <c r="J27" s="245"/>
    </row>
    <row r="28" spans="2:19" ht="15.75">
      <c r="B28" s="246" t="s">
        <v>5</v>
      </c>
      <c r="C28" s="173" t="s">
        <v>6</v>
      </c>
      <c r="D28" s="174"/>
      <c r="E28" s="173"/>
      <c r="F28" s="175"/>
      <c r="G28" s="175"/>
      <c r="H28" s="175"/>
      <c r="I28" s="175"/>
      <c r="J28" s="247">
        <f>SUM(J29:J31)</f>
        <v>1151.7</v>
      </c>
    </row>
    <row r="29" spans="2:19">
      <c r="B29" s="248"/>
      <c r="C29" s="97" t="s">
        <v>74</v>
      </c>
      <c r="D29" s="98"/>
      <c r="E29" s="97" t="s">
        <v>6</v>
      </c>
      <c r="F29" s="381">
        <v>98.3</v>
      </c>
      <c r="G29" s="381">
        <v>98.6</v>
      </c>
      <c r="H29" s="381">
        <v>100.9</v>
      </c>
      <c r="I29" s="381">
        <v>100.6</v>
      </c>
      <c r="J29" s="244">
        <f>SUM(F29:I29)</f>
        <v>398.4</v>
      </c>
      <c r="L29" s="371"/>
      <c r="M29" s="372"/>
      <c r="N29" s="372"/>
      <c r="O29" s="373"/>
      <c r="P29" s="373"/>
      <c r="Q29" s="373"/>
      <c r="R29" s="373"/>
      <c r="S29" s="107"/>
    </row>
    <row r="30" spans="2:19">
      <c r="B30" s="248"/>
      <c r="C30" s="97" t="s">
        <v>60</v>
      </c>
      <c r="D30" s="98"/>
      <c r="E30" s="97" t="s">
        <v>6</v>
      </c>
      <c r="F30" s="380">
        <v>95.8</v>
      </c>
      <c r="G30" s="380">
        <v>98.5</v>
      </c>
      <c r="H30" s="380">
        <v>93.1</v>
      </c>
      <c r="I30" s="380">
        <v>100.7</v>
      </c>
      <c r="J30" s="244">
        <f>SUM(F30:I30)</f>
        <v>388.09999999999997</v>
      </c>
      <c r="L30" s="371"/>
      <c r="M30" s="372"/>
      <c r="N30" s="372"/>
      <c r="O30" s="373"/>
      <c r="P30" s="373"/>
      <c r="Q30" s="373"/>
      <c r="R30" s="373"/>
      <c r="S30" s="107"/>
    </row>
    <row r="31" spans="2:19">
      <c r="B31" s="248"/>
      <c r="C31" s="97" t="s">
        <v>61</v>
      </c>
      <c r="D31" s="98"/>
      <c r="E31" s="97" t="s">
        <v>6</v>
      </c>
      <c r="F31" s="380">
        <v>93.6</v>
      </c>
      <c r="G31" s="380">
        <v>91.6</v>
      </c>
      <c r="H31" s="380">
        <v>90.4</v>
      </c>
      <c r="I31" s="380">
        <v>89.6</v>
      </c>
      <c r="J31" s="249">
        <f>SUM(F31:I31)</f>
        <v>365.20000000000005</v>
      </c>
      <c r="L31" s="374"/>
      <c r="M31" s="372"/>
      <c r="N31" s="377"/>
      <c r="O31" s="373"/>
      <c r="P31" s="373"/>
      <c r="Q31" s="373"/>
      <c r="R31" s="373"/>
      <c r="S31" s="107"/>
    </row>
    <row r="32" spans="2:19" ht="15">
      <c r="B32" s="243"/>
      <c r="C32" s="57"/>
      <c r="D32" s="53"/>
      <c r="E32" s="57"/>
      <c r="F32" s="105"/>
      <c r="G32" s="105"/>
      <c r="H32" s="105"/>
      <c r="I32" s="266"/>
      <c r="J32" s="245"/>
      <c r="L32" s="371"/>
      <c r="M32" s="372"/>
      <c r="N32" s="378"/>
      <c r="O32" s="373"/>
      <c r="P32" s="373"/>
      <c r="Q32" s="373"/>
      <c r="R32" s="373"/>
      <c r="S32" s="107"/>
    </row>
    <row r="33" spans="2:19" ht="15.75">
      <c r="B33" s="246" t="s">
        <v>3</v>
      </c>
      <c r="C33" s="173" t="s">
        <v>10</v>
      </c>
      <c r="D33" s="174"/>
      <c r="E33" s="173"/>
      <c r="F33" s="175"/>
      <c r="G33" s="175"/>
      <c r="H33" s="175"/>
      <c r="I33" s="175"/>
      <c r="J33" s="247">
        <f>SUM(J34:J36)</f>
        <v>1122.5999999999999</v>
      </c>
      <c r="L33" s="374"/>
      <c r="M33" s="372"/>
      <c r="N33" s="378"/>
      <c r="O33" s="373"/>
      <c r="P33" s="373"/>
      <c r="Q33" s="373"/>
      <c r="R33" s="373"/>
      <c r="S33" s="107"/>
    </row>
    <row r="34" spans="2:19">
      <c r="B34" s="248"/>
      <c r="C34" s="99" t="s">
        <v>39</v>
      </c>
      <c r="D34" s="98"/>
      <c r="E34" s="97" t="s">
        <v>10</v>
      </c>
      <c r="F34" s="380">
        <v>92</v>
      </c>
      <c r="G34" s="380">
        <v>91</v>
      </c>
      <c r="H34" s="380">
        <v>100.4</v>
      </c>
      <c r="I34" s="380">
        <v>98.4</v>
      </c>
      <c r="J34" s="306">
        <f>SUM(F34:I34)</f>
        <v>381.79999999999995</v>
      </c>
      <c r="L34" s="371"/>
      <c r="M34" s="372"/>
      <c r="N34" s="372"/>
      <c r="O34" s="373"/>
      <c r="P34" s="373"/>
      <c r="Q34" s="373"/>
      <c r="R34" s="373"/>
      <c r="S34" s="107"/>
    </row>
    <row r="35" spans="2:19">
      <c r="B35" s="248"/>
      <c r="C35" s="99" t="s">
        <v>75</v>
      </c>
      <c r="D35" s="98"/>
      <c r="E35" s="97" t="s">
        <v>10</v>
      </c>
      <c r="F35" s="380">
        <v>91.3</v>
      </c>
      <c r="G35" s="380">
        <v>94</v>
      </c>
      <c r="H35" s="380">
        <v>96.9</v>
      </c>
      <c r="I35" s="380">
        <v>93.4</v>
      </c>
      <c r="J35" s="306">
        <f>SUM(F35:I35)</f>
        <v>375.6</v>
      </c>
      <c r="L35" s="371"/>
      <c r="M35" s="375"/>
      <c r="N35" s="372"/>
      <c r="O35" s="373"/>
      <c r="P35" s="373"/>
      <c r="Q35" s="373"/>
      <c r="R35" s="373"/>
      <c r="S35" s="107"/>
    </row>
    <row r="36" spans="2:19" ht="15">
      <c r="B36" s="243"/>
      <c r="C36" s="97" t="s">
        <v>104</v>
      </c>
      <c r="D36" s="98"/>
      <c r="E36" s="97" t="s">
        <v>10</v>
      </c>
      <c r="F36" s="380">
        <v>89.2</v>
      </c>
      <c r="G36" s="380">
        <v>94</v>
      </c>
      <c r="H36" s="380">
        <v>94.1</v>
      </c>
      <c r="I36" s="380">
        <v>87.9</v>
      </c>
      <c r="J36" s="306">
        <f>SUM(F36:I36)</f>
        <v>365.19999999999993</v>
      </c>
      <c r="L36" s="371"/>
      <c r="M36" s="372"/>
      <c r="N36" s="372"/>
      <c r="O36" s="373"/>
      <c r="P36" s="373"/>
      <c r="Q36" s="373"/>
      <c r="R36" s="373"/>
      <c r="S36" s="107"/>
    </row>
    <row r="37" spans="2:19" ht="15.75" thickBot="1">
      <c r="B37" s="250"/>
      <c r="C37" s="238"/>
      <c r="D37" s="239"/>
      <c r="E37" s="238"/>
      <c r="F37" s="240"/>
      <c r="G37" s="240"/>
      <c r="H37" s="240"/>
      <c r="I37" s="240"/>
      <c r="J37" s="251"/>
    </row>
    <row r="38" spans="2:19">
      <c r="B38" s="145"/>
      <c r="C38" s="145"/>
      <c r="D38" s="146"/>
      <c r="E38" s="145"/>
      <c r="F38" s="186"/>
      <c r="G38" s="186"/>
      <c r="H38" s="186"/>
      <c r="I38" s="186"/>
      <c r="J38" s="167"/>
      <c r="K38" s="217"/>
      <c r="L38" s="376"/>
      <c r="M38" s="376"/>
      <c r="N38" s="209"/>
      <c r="O38" s="209"/>
      <c r="P38" s="209"/>
      <c r="Q38" s="209"/>
      <c r="R38" s="376"/>
      <c r="S38" s="64"/>
    </row>
    <row r="39" spans="2:19">
      <c r="B39" s="145"/>
      <c r="C39" s="145"/>
      <c r="D39" s="146"/>
      <c r="E39" s="145"/>
      <c r="F39" s="186"/>
      <c r="G39" s="186"/>
      <c r="H39" s="186"/>
      <c r="I39" s="186"/>
      <c r="J39" s="167"/>
    </row>
    <row r="40" spans="2:19" ht="14.25">
      <c r="B40" s="145"/>
      <c r="C40" s="141"/>
      <c r="D40" s="142"/>
      <c r="E40" s="141"/>
      <c r="F40" s="186"/>
      <c r="G40" s="186"/>
      <c r="H40" s="186"/>
      <c r="I40" s="186"/>
      <c r="J40" s="167"/>
    </row>
    <row r="41" spans="2:19" ht="15.75">
      <c r="B41" s="80"/>
      <c r="C41" s="80"/>
      <c r="D41" s="81"/>
      <c r="E41" s="80"/>
      <c r="F41" s="167"/>
      <c r="G41" s="167"/>
      <c r="H41" s="167"/>
      <c r="I41" s="167"/>
      <c r="J41" s="163"/>
    </row>
    <row r="42" spans="2:19">
      <c r="B42" s="145"/>
      <c r="C42" s="145"/>
      <c r="D42" s="146"/>
      <c r="E42" s="145"/>
      <c r="F42" s="186"/>
      <c r="G42" s="186"/>
      <c r="H42" s="186"/>
      <c r="I42" s="186"/>
      <c r="J42" s="167"/>
    </row>
    <row r="43" spans="2:19">
      <c r="B43" s="145"/>
      <c r="C43" s="145"/>
      <c r="D43" s="146"/>
      <c r="E43" s="145"/>
      <c r="F43" s="186"/>
      <c r="G43" s="186"/>
      <c r="H43" s="186"/>
      <c r="I43" s="186"/>
      <c r="J43" s="167"/>
    </row>
    <row r="44" spans="2:19">
      <c r="B44" s="145"/>
      <c r="C44" s="145"/>
      <c r="D44" s="146"/>
      <c r="E44" s="145"/>
      <c r="F44" s="186"/>
      <c r="G44" s="186"/>
      <c r="H44" s="186"/>
      <c r="I44" s="186"/>
      <c r="J44" s="167"/>
    </row>
    <row r="45" spans="2:19" ht="15">
      <c r="B45" s="164"/>
      <c r="C45" s="164"/>
      <c r="D45" s="83"/>
      <c r="E45" s="164"/>
      <c r="F45" s="168"/>
      <c r="G45" s="168"/>
      <c r="H45" s="168"/>
      <c r="I45" s="168"/>
      <c r="J45" s="168"/>
    </row>
  </sheetData>
  <sheetProtection selectLockedCells="1" selectUnlockedCells="1"/>
  <sortState ref="C4:J21">
    <sortCondition descending="1" ref="J4:J21"/>
  </sortState>
  <phoneticPr fontId="43" type="noConversion"/>
  <printOptions gridLines="1"/>
  <pageMargins left="0.75" right="0.75" top="0.7416666666666667" bottom="0.65208333333333335" header="0.25763888888888886" footer="0.16805555555555557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Lestvica-PU</vt:lpstr>
      <vt:lpstr>1. krog</vt:lpstr>
      <vt:lpstr>2. krog</vt:lpstr>
      <vt:lpstr>3.krog</vt:lpstr>
      <vt:lpstr>4. krog</vt:lpstr>
      <vt:lpstr>5. krog</vt:lpstr>
      <vt:lpstr>6. krog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secener</dc:creator>
  <cp:lastModifiedBy>Pokorny</cp:lastModifiedBy>
  <cp:lastPrinted>2017-12-03T21:01:31Z</cp:lastPrinted>
  <dcterms:created xsi:type="dcterms:W3CDTF">2012-03-25T13:04:45Z</dcterms:created>
  <dcterms:modified xsi:type="dcterms:W3CDTF">2019-02-11T10:04:39Z</dcterms:modified>
</cp:coreProperties>
</file>